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27" i="5" l="1"/>
  <c r="AQ27" i="5"/>
  <c r="AP27" i="5"/>
  <c r="AO27" i="5"/>
  <c r="AN27" i="5"/>
  <c r="AM27" i="5"/>
  <c r="AG27" i="5"/>
  <c r="AE27" i="5"/>
  <c r="I32" i="5" s="1"/>
  <c r="AD27" i="5"/>
  <c r="AC27" i="5"/>
  <c r="AB27" i="5"/>
  <c r="AA27" i="5"/>
  <c r="W27" i="5"/>
  <c r="U27" i="5"/>
  <c r="T27" i="5"/>
  <c r="S27" i="5"/>
  <c r="R27" i="5"/>
  <c r="Q27" i="5"/>
  <c r="K27" i="5"/>
  <c r="K31" i="5" s="1"/>
  <c r="I27" i="5"/>
  <c r="H27" i="5"/>
  <c r="G27" i="5"/>
  <c r="G31" i="5" s="1"/>
  <c r="F27" i="5"/>
  <c r="F31" i="5" s="1"/>
  <c r="E27" i="5"/>
  <c r="AR27" i="5" l="1"/>
  <c r="H31" i="5"/>
  <c r="E31" i="5"/>
  <c r="G32" i="5"/>
  <c r="G33" i="5" s="1"/>
  <c r="E32" i="5"/>
  <c r="K32" i="5"/>
  <c r="K33" i="5" s="1"/>
  <c r="F32" i="5"/>
  <c r="H32" i="5"/>
  <c r="H33" i="5" s="1"/>
  <c r="I31" i="5"/>
  <c r="AF27" i="5"/>
  <c r="F33" i="5" l="1"/>
  <c r="N32" i="5"/>
  <c r="E33" i="5"/>
  <c r="M33" i="5" s="1"/>
  <c r="J32" i="5"/>
  <c r="M32" i="5"/>
  <c r="L32" i="5"/>
  <c r="I33" i="5"/>
  <c r="N33" i="5" l="1"/>
  <c r="L33" i="5"/>
  <c r="J33" i="5"/>
</calcChain>
</file>

<file path=xl/sharedStrings.xml><?xml version="1.0" encoding="utf-8"?>
<sst xmlns="http://schemas.openxmlformats.org/spreadsheetml/2006/main" count="126" uniqueCount="42">
  <si>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</si>
  <si>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</si>
  <si>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</si>
  <si>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</si>
  <si>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</si>
  <si>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</si>
  <si>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</si>
  <si>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</si>
  <si>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</si>
  <si>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</si>
  <si>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</si>
  <si>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</si>
  <si>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</si>
  <si>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</si>
  <si>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</si>
  <si>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</si>
  <si>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</si>
  <si>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</si>
  <si>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</si>
  <si>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</si>
  <si>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</si>
  <si>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</si>
  <si>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</si>
  <si>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</si>
  <si>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</si>
  <si>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LaJy = Laitilan Jyske  (1911)</t>
  </si>
  <si>
    <t>Ari Koski</t>
  </si>
  <si>
    <t>10.</t>
  </si>
  <si>
    <t>MyVe</t>
  </si>
  <si>
    <t>4.</t>
  </si>
  <si>
    <t>JoKo</t>
  </si>
  <si>
    <t>6.</t>
  </si>
  <si>
    <t>LaJy</t>
  </si>
  <si>
    <t>3.</t>
  </si>
  <si>
    <t>5.</t>
  </si>
  <si>
    <t>19.5.1966</t>
  </si>
  <si>
    <t>MyVe = Mynämäen Vesa  (1920),  kasvattajaseura</t>
  </si>
  <si>
    <t>9.</t>
  </si>
  <si>
    <t>11.</t>
  </si>
  <si>
    <t>maakuntasarja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</si>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</sst>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34</v>
      </c>
      <c r="Z4" s="70" t="s">
        <v>28</v>
      </c>
      <c r="AA4" s="12">
        <v>2</v>
      </c>
      <c r="AB4" s="12">
        <v>0</v>
      </c>
      <c r="AC4" s="12">
        <v>0</v>
      </c>
      <c r="AD4" s="12">
        <v>1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37</v>
      </c>
      <c r="Z5" s="70" t="s">
        <v>28</v>
      </c>
      <c r="AA5" s="12">
        <v>14</v>
      </c>
      <c r="AB5" s="12">
        <v>0</v>
      </c>
      <c r="AC5" s="12">
        <v>3</v>
      </c>
      <c r="AD5" s="12">
        <v>4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40</v>
      </c>
      <c r="Z6" s="70" t="s">
        <v>28</v>
      </c>
      <c r="AA6" s="12"/>
      <c r="AB6" s="70" t="s">
        <v>39</v>
      </c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41</v>
      </c>
      <c r="Z7" s="70" t="s">
        <v>28</v>
      </c>
      <c r="AA7" s="12"/>
      <c r="AB7" s="70" t="s">
        <v>39</v>
      </c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34</v>
      </c>
      <c r="Z8" s="70" t="s">
        <v>28</v>
      </c>
      <c r="AA8" s="12">
        <v>16</v>
      </c>
      <c r="AB8" s="12">
        <v>0</v>
      </c>
      <c r="AC8" s="12">
        <v>14</v>
      </c>
      <c r="AD8" s="12">
        <v>7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38</v>
      </c>
      <c r="Z9" s="70" t="s">
        <v>28</v>
      </c>
      <c r="AA9" s="12">
        <v>22</v>
      </c>
      <c r="AB9" s="12">
        <v>0</v>
      </c>
      <c r="AC9" s="12">
        <v>11</v>
      </c>
      <c r="AD9" s="12">
        <v>5</v>
      </c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29</v>
      </c>
      <c r="Z10" s="70" t="s">
        <v>28</v>
      </c>
      <c r="AA10" s="12"/>
      <c r="AB10" s="70" t="s">
        <v>39</v>
      </c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40</v>
      </c>
      <c r="Z11" s="70" t="s">
        <v>28</v>
      </c>
      <c r="AA11" s="12"/>
      <c r="AB11" s="70" t="s">
        <v>39</v>
      </c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41</v>
      </c>
      <c r="Z12" s="70" t="s">
        <v>28</v>
      </c>
      <c r="AA12" s="12"/>
      <c r="AB12" s="70" t="s">
        <v>39</v>
      </c>
      <c r="AC12" s="12"/>
      <c r="AD12" s="12"/>
      <c r="AE12" s="12"/>
      <c r="AF12" s="68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27</v>
      </c>
      <c r="Z13" s="71" t="s">
        <v>28</v>
      </c>
      <c r="AA13" s="12">
        <v>21</v>
      </c>
      <c r="AB13" s="12">
        <v>0</v>
      </c>
      <c r="AC13" s="12">
        <v>12</v>
      </c>
      <c r="AD13" s="12">
        <v>18</v>
      </c>
      <c r="AE13" s="12"/>
      <c r="AF13" s="68"/>
      <c r="AG13" s="10"/>
      <c r="AH13" s="64"/>
      <c r="AI13" s="64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1993</v>
      </c>
      <c r="Y14" s="12" t="s">
        <v>41</v>
      </c>
      <c r="Z14" s="70" t="s">
        <v>28</v>
      </c>
      <c r="AA14" s="12"/>
      <c r="AB14" s="70" t="s">
        <v>39</v>
      </c>
      <c r="AC14" s="12"/>
      <c r="AD14" s="12"/>
      <c r="AE14" s="12"/>
      <c r="AF14" s="68"/>
      <c r="AG14" s="6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1994</v>
      </c>
      <c r="Y15" s="12" t="s">
        <v>27</v>
      </c>
      <c r="Z15" s="71" t="s">
        <v>28</v>
      </c>
      <c r="AA15" s="12"/>
      <c r="AB15" s="12"/>
      <c r="AC15" s="12"/>
      <c r="AD15" s="12"/>
      <c r="AE15" s="12"/>
      <c r="AF15" s="68"/>
      <c r="AG15" s="6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1995</v>
      </c>
      <c r="Y16" s="12" t="s">
        <v>40</v>
      </c>
      <c r="Z16" s="70" t="s">
        <v>28</v>
      </c>
      <c r="AA16" s="12"/>
      <c r="AB16" s="70" t="s">
        <v>39</v>
      </c>
      <c r="AC16" s="12"/>
      <c r="AD16" s="12"/>
      <c r="AE16" s="12"/>
      <c r="AF16" s="68"/>
      <c r="AG16" s="69"/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>
        <v>1996</v>
      </c>
      <c r="Y17" s="12" t="s">
        <v>40</v>
      </c>
      <c r="Z17" s="1" t="s">
        <v>32</v>
      </c>
      <c r="AA17" s="12"/>
      <c r="AB17" s="70" t="s">
        <v>39</v>
      </c>
      <c r="AC17" s="12"/>
      <c r="AD17" s="12"/>
      <c r="AE17" s="12"/>
      <c r="AF17" s="68"/>
      <c r="AG17" s="69"/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1997</v>
      </c>
      <c r="Y18" s="12" t="s">
        <v>40</v>
      </c>
      <c r="Z18" s="1" t="s">
        <v>28</v>
      </c>
      <c r="AA18" s="12"/>
      <c r="AB18" s="70" t="s">
        <v>39</v>
      </c>
      <c r="AC18" s="12"/>
      <c r="AD18" s="12"/>
      <c r="AE18" s="12"/>
      <c r="AF18" s="68"/>
      <c r="AG18" s="69"/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0"/>
      <c r="M19" s="7"/>
      <c r="N19" s="7"/>
      <c r="O19" s="7"/>
      <c r="P19" s="10"/>
      <c r="Q19" s="12"/>
      <c r="R19" s="12"/>
      <c r="S19" s="13"/>
      <c r="T19" s="12"/>
      <c r="U19" s="12"/>
      <c r="V19" s="59"/>
      <c r="W19" s="19"/>
      <c r="X19" s="12">
        <v>1998</v>
      </c>
      <c r="Y19" s="12" t="s">
        <v>41</v>
      </c>
      <c r="Z19" s="1" t="s">
        <v>28</v>
      </c>
      <c r="AA19" s="12"/>
      <c r="AB19" s="70" t="s">
        <v>39</v>
      </c>
      <c r="AC19" s="12"/>
      <c r="AD19" s="12"/>
      <c r="AE19" s="12"/>
      <c r="AF19" s="68"/>
      <c r="AG19" s="69"/>
      <c r="AH19" s="7"/>
      <c r="AI19" s="7"/>
      <c r="AJ19" s="7"/>
      <c r="AK19" s="7"/>
      <c r="AL19" s="10"/>
      <c r="AM19" s="12"/>
      <c r="AN19" s="12"/>
      <c r="AO19" s="12"/>
      <c r="AP19" s="12"/>
      <c r="AQ19" s="12"/>
      <c r="AR19" s="65"/>
      <c r="AS19" s="6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2"/>
      <c r="K20" s="19"/>
      <c r="L20" s="40"/>
      <c r="M20" s="7"/>
      <c r="N20" s="7"/>
      <c r="O20" s="7"/>
      <c r="P20" s="10"/>
      <c r="Q20" s="12"/>
      <c r="R20" s="12"/>
      <c r="S20" s="13"/>
      <c r="T20" s="12"/>
      <c r="U20" s="12"/>
      <c r="V20" s="59"/>
      <c r="W20" s="19"/>
      <c r="X20" s="12">
        <v>1999</v>
      </c>
      <c r="Y20" s="12" t="s">
        <v>37</v>
      </c>
      <c r="Z20" s="1" t="s">
        <v>28</v>
      </c>
      <c r="AA20" s="12"/>
      <c r="AB20" s="12"/>
      <c r="AC20" s="12"/>
      <c r="AD20" s="12"/>
      <c r="AE20" s="12"/>
      <c r="AF20" s="68"/>
      <c r="AG20" s="69"/>
      <c r="AH20" s="7"/>
      <c r="AI20" s="7"/>
      <c r="AJ20" s="7"/>
      <c r="AK20" s="7"/>
      <c r="AL20" s="10"/>
      <c r="AM20" s="12"/>
      <c r="AN20" s="12"/>
      <c r="AO20" s="12"/>
      <c r="AP20" s="12"/>
      <c r="AQ20" s="12"/>
      <c r="AR20" s="65"/>
      <c r="AS20" s="6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2"/>
      <c r="C21" s="14"/>
      <c r="D21" s="1"/>
      <c r="E21" s="12"/>
      <c r="F21" s="12"/>
      <c r="G21" s="12"/>
      <c r="H21" s="13"/>
      <c r="I21" s="12"/>
      <c r="J21" s="32"/>
      <c r="K21" s="19"/>
      <c r="L21" s="40"/>
      <c r="M21" s="7"/>
      <c r="N21" s="7"/>
      <c r="O21" s="7"/>
      <c r="P21" s="10"/>
      <c r="Q21" s="12"/>
      <c r="R21" s="12"/>
      <c r="S21" s="13"/>
      <c r="T21" s="12"/>
      <c r="U21" s="12"/>
      <c r="V21" s="59"/>
      <c r="W21" s="19"/>
      <c r="X21" s="12">
        <v>2000</v>
      </c>
      <c r="Y21" s="12" t="s">
        <v>40</v>
      </c>
      <c r="Z21" s="1" t="s">
        <v>28</v>
      </c>
      <c r="AA21" s="12"/>
      <c r="AB21" s="70" t="s">
        <v>39</v>
      </c>
      <c r="AC21" s="12"/>
      <c r="AD21" s="12"/>
      <c r="AE21" s="12"/>
      <c r="AF21" s="68"/>
      <c r="AG21" s="69"/>
      <c r="AH21" s="7"/>
      <c r="AI21" s="7"/>
      <c r="AJ21" s="7"/>
      <c r="AK21" s="7"/>
      <c r="AL21" s="10"/>
      <c r="AM21" s="12"/>
      <c r="AN21" s="12"/>
      <c r="AO21" s="12"/>
      <c r="AP21" s="12"/>
      <c r="AQ21" s="12"/>
      <c r="AR21" s="65"/>
      <c r="AS21" s="6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2"/>
      <c r="C22" s="14"/>
      <c r="D22" s="1"/>
      <c r="E22" s="12"/>
      <c r="F22" s="12"/>
      <c r="G22" s="12"/>
      <c r="H22" s="13"/>
      <c r="I22" s="12"/>
      <c r="J22" s="32"/>
      <c r="K22" s="19"/>
      <c r="L22" s="40"/>
      <c r="M22" s="7"/>
      <c r="N22" s="7"/>
      <c r="O22" s="7"/>
      <c r="P22" s="10"/>
      <c r="Q22" s="12"/>
      <c r="R22" s="12"/>
      <c r="S22" s="13"/>
      <c r="T22" s="12"/>
      <c r="U22" s="12"/>
      <c r="V22" s="59"/>
      <c r="W22" s="19"/>
      <c r="X22" s="12">
        <v>2001</v>
      </c>
      <c r="Y22" s="12" t="s">
        <v>27</v>
      </c>
      <c r="Z22" s="1" t="s">
        <v>28</v>
      </c>
      <c r="AA22" s="12">
        <v>18</v>
      </c>
      <c r="AB22" s="12">
        <v>3</v>
      </c>
      <c r="AC22" s="12">
        <v>12</v>
      </c>
      <c r="AD22" s="12">
        <v>10</v>
      </c>
      <c r="AE22" s="12">
        <v>93</v>
      </c>
      <c r="AF22" s="68">
        <v>0.6038</v>
      </c>
      <c r="AG22" s="69">
        <v>154</v>
      </c>
      <c r="AH22" s="7"/>
      <c r="AI22" s="7"/>
      <c r="AJ22" s="7"/>
      <c r="AK22" s="7"/>
      <c r="AL22" s="10"/>
      <c r="AM22" s="12"/>
      <c r="AN22" s="12"/>
      <c r="AO22" s="12"/>
      <c r="AP22" s="12"/>
      <c r="AQ22" s="12"/>
      <c r="AR22" s="65"/>
      <c r="AS22" s="6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12"/>
      <c r="C23" s="14"/>
      <c r="D23" s="1"/>
      <c r="E23" s="12"/>
      <c r="F23" s="12"/>
      <c r="G23" s="12"/>
      <c r="H23" s="13"/>
      <c r="I23" s="12"/>
      <c r="J23" s="32"/>
      <c r="K23" s="19"/>
      <c r="L23" s="40"/>
      <c r="M23" s="7"/>
      <c r="N23" s="7"/>
      <c r="O23" s="7"/>
      <c r="P23" s="10"/>
      <c r="Q23" s="12"/>
      <c r="R23" s="12"/>
      <c r="S23" s="13"/>
      <c r="T23" s="12"/>
      <c r="U23" s="12"/>
      <c r="V23" s="59"/>
      <c r="W23" s="19"/>
      <c r="X23" s="12">
        <v>2002</v>
      </c>
      <c r="Y23" s="12" t="s">
        <v>29</v>
      </c>
      <c r="Z23" s="1" t="s">
        <v>30</v>
      </c>
      <c r="AA23" s="12">
        <v>18</v>
      </c>
      <c r="AB23" s="12">
        <v>0</v>
      </c>
      <c r="AC23" s="12">
        <v>5</v>
      </c>
      <c r="AD23" s="12">
        <v>13</v>
      </c>
      <c r="AE23" s="12">
        <v>63</v>
      </c>
      <c r="AF23" s="68">
        <v>0.52939999999999998</v>
      </c>
      <c r="AG23" s="69">
        <v>119</v>
      </c>
      <c r="AH23" s="7"/>
      <c r="AI23" s="7"/>
      <c r="AJ23" s="7"/>
      <c r="AK23" s="7"/>
      <c r="AL23" s="10"/>
      <c r="AM23" s="12">
        <v>2</v>
      </c>
      <c r="AN23" s="12">
        <v>0</v>
      </c>
      <c r="AO23" s="12">
        <v>0</v>
      </c>
      <c r="AP23" s="12">
        <v>1</v>
      </c>
      <c r="AQ23" s="12">
        <v>10</v>
      </c>
      <c r="AR23" s="65">
        <v>0.76919999999999999</v>
      </c>
      <c r="AS23" s="66">
        <v>13</v>
      </c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12"/>
      <c r="C24" s="14"/>
      <c r="D24" s="1"/>
      <c r="E24" s="12"/>
      <c r="F24" s="12"/>
      <c r="G24" s="12"/>
      <c r="H24" s="13"/>
      <c r="I24" s="12"/>
      <c r="J24" s="32"/>
      <c r="K24" s="19"/>
      <c r="L24" s="40"/>
      <c r="M24" s="7"/>
      <c r="N24" s="7"/>
      <c r="O24" s="7"/>
      <c r="P24" s="10"/>
      <c r="Q24" s="12"/>
      <c r="R24" s="12"/>
      <c r="S24" s="13"/>
      <c r="T24" s="12"/>
      <c r="U24" s="12"/>
      <c r="V24" s="59"/>
      <c r="W24" s="19"/>
      <c r="X24" s="12">
        <v>2003</v>
      </c>
      <c r="Y24" s="12" t="s">
        <v>31</v>
      </c>
      <c r="Z24" s="1" t="s">
        <v>32</v>
      </c>
      <c r="AA24" s="12">
        <v>17</v>
      </c>
      <c r="AB24" s="12">
        <v>0</v>
      </c>
      <c r="AC24" s="12">
        <v>6</v>
      </c>
      <c r="AD24" s="12">
        <v>10</v>
      </c>
      <c r="AE24" s="12">
        <v>71</v>
      </c>
      <c r="AF24" s="68">
        <v>0.61729999999999996</v>
      </c>
      <c r="AG24" s="69">
        <v>115</v>
      </c>
      <c r="AH24" s="7"/>
      <c r="AI24" s="7"/>
      <c r="AJ24" s="7"/>
      <c r="AK24" s="7"/>
      <c r="AL24" s="10"/>
      <c r="AM24" s="12"/>
      <c r="AN24" s="12"/>
      <c r="AO24" s="12"/>
      <c r="AP24" s="12"/>
      <c r="AQ24" s="12"/>
      <c r="AR24" s="65"/>
      <c r="AS24" s="6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12"/>
      <c r="C25" s="14"/>
      <c r="D25" s="1"/>
      <c r="E25" s="12"/>
      <c r="F25" s="12"/>
      <c r="G25" s="12"/>
      <c r="H25" s="13"/>
      <c r="I25" s="12"/>
      <c r="J25" s="32"/>
      <c r="K25" s="19"/>
      <c r="L25" s="40"/>
      <c r="M25" s="7"/>
      <c r="N25" s="7"/>
      <c r="O25" s="7"/>
      <c r="P25" s="10"/>
      <c r="Q25" s="12"/>
      <c r="R25" s="12"/>
      <c r="S25" s="13"/>
      <c r="T25" s="12"/>
      <c r="U25" s="12"/>
      <c r="V25" s="59"/>
      <c r="W25" s="19"/>
      <c r="X25" s="12">
        <v>2004</v>
      </c>
      <c r="Y25" s="12" t="s">
        <v>33</v>
      </c>
      <c r="Z25" s="1" t="s">
        <v>32</v>
      </c>
      <c r="AA25" s="12">
        <v>16</v>
      </c>
      <c r="AB25" s="12">
        <v>1</v>
      </c>
      <c r="AC25" s="12">
        <v>9</v>
      </c>
      <c r="AD25" s="12">
        <v>14</v>
      </c>
      <c r="AE25" s="12">
        <v>59</v>
      </c>
      <c r="AF25" s="68">
        <v>0.5363</v>
      </c>
      <c r="AG25" s="69">
        <v>110</v>
      </c>
      <c r="AH25" s="7"/>
      <c r="AI25" s="7"/>
      <c r="AJ25" s="7"/>
      <c r="AK25" s="7"/>
      <c r="AL25" s="10"/>
      <c r="AM25" s="12">
        <v>3</v>
      </c>
      <c r="AN25" s="12">
        <v>0</v>
      </c>
      <c r="AO25" s="12">
        <v>1</v>
      </c>
      <c r="AP25" s="12">
        <v>1</v>
      </c>
      <c r="AQ25" s="12">
        <v>6</v>
      </c>
      <c r="AR25" s="65">
        <v>0.35289999999999999</v>
      </c>
      <c r="AS25" s="66">
        <v>17</v>
      </c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12"/>
      <c r="C26" s="14"/>
      <c r="D26" s="1"/>
      <c r="E26" s="12"/>
      <c r="F26" s="12"/>
      <c r="G26" s="12"/>
      <c r="H26" s="13"/>
      <c r="I26" s="12"/>
      <c r="J26" s="32"/>
      <c r="K26" s="19"/>
      <c r="L26" s="40"/>
      <c r="M26" s="7"/>
      <c r="N26" s="7"/>
      <c r="O26" s="7"/>
      <c r="P26" s="10"/>
      <c r="Q26" s="12"/>
      <c r="R26" s="12"/>
      <c r="S26" s="13"/>
      <c r="T26" s="12"/>
      <c r="U26" s="12"/>
      <c r="V26" s="59"/>
      <c r="W26" s="19"/>
      <c r="X26" s="12">
        <v>2005</v>
      </c>
      <c r="Y26" s="12" t="s">
        <v>34</v>
      </c>
      <c r="Z26" s="1" t="s">
        <v>32</v>
      </c>
      <c r="AA26" s="12">
        <v>13</v>
      </c>
      <c r="AB26" s="12">
        <v>1</v>
      </c>
      <c r="AC26" s="12">
        <v>7</v>
      </c>
      <c r="AD26" s="12">
        <v>12</v>
      </c>
      <c r="AE26" s="12">
        <v>45</v>
      </c>
      <c r="AF26" s="68">
        <v>0.55549999999999999</v>
      </c>
      <c r="AG26" s="69">
        <v>81</v>
      </c>
      <c r="AH26" s="7"/>
      <c r="AI26" s="7"/>
      <c r="AJ26" s="7"/>
      <c r="AK26" s="7"/>
      <c r="AL26" s="10"/>
      <c r="AM26" s="12"/>
      <c r="AN26" s="12"/>
      <c r="AO26" s="12"/>
      <c r="AP26" s="12"/>
      <c r="AQ26" s="12"/>
      <c r="AR26" s="65"/>
      <c r="AS26" s="6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61" t="s">
        <v>13</v>
      </c>
      <c r="C27" s="62"/>
      <c r="D27" s="63"/>
      <c r="E27" s="36">
        <f>SUM(E4:E26)</f>
        <v>0</v>
      </c>
      <c r="F27" s="36">
        <f>SUM(F4:F26)</f>
        <v>0</v>
      </c>
      <c r="G27" s="36">
        <f>SUM(G4:G26)</f>
        <v>0</v>
      </c>
      <c r="H27" s="36">
        <f>SUM(H4:H26)</f>
        <v>0</v>
      </c>
      <c r="I27" s="36">
        <f>SUM(I4:I26)</f>
        <v>0</v>
      </c>
      <c r="J27" s="37">
        <v>0</v>
      </c>
      <c r="K27" s="21">
        <f>SUM(K4:K26)</f>
        <v>0</v>
      </c>
      <c r="L27" s="18"/>
      <c r="M27" s="29"/>
      <c r="N27" s="41"/>
      <c r="O27" s="42"/>
      <c r="P27" s="10"/>
      <c r="Q27" s="36">
        <f>SUM(Q4:Q26)</f>
        <v>0</v>
      </c>
      <c r="R27" s="36">
        <f>SUM(R4:R26)</f>
        <v>0</v>
      </c>
      <c r="S27" s="36">
        <f>SUM(S4:S26)</f>
        <v>0</v>
      </c>
      <c r="T27" s="36">
        <f>SUM(T4:T26)</f>
        <v>0</v>
      </c>
      <c r="U27" s="36">
        <f>SUM(U4:U26)</f>
        <v>0</v>
      </c>
      <c r="V27" s="15">
        <v>0</v>
      </c>
      <c r="W27" s="21">
        <f>SUM(W4:W26)</f>
        <v>0</v>
      </c>
      <c r="X27" s="64" t="s">
        <v>13</v>
      </c>
      <c r="Y27" s="11"/>
      <c r="Z27" s="9"/>
      <c r="AA27" s="36">
        <f>SUM(AA4:AA26)</f>
        <v>157</v>
      </c>
      <c r="AB27" s="36">
        <f>SUM(AB4:AB26)</f>
        <v>5</v>
      </c>
      <c r="AC27" s="36">
        <f>SUM(AC4:AC26)</f>
        <v>79</v>
      </c>
      <c r="AD27" s="36">
        <f>SUM(AD4:AD26)</f>
        <v>94</v>
      </c>
      <c r="AE27" s="36">
        <f>SUM(AE4:AE26)</f>
        <v>331</v>
      </c>
      <c r="AF27" s="37">
        <f>PRODUCT(AE27/AG27)</f>
        <v>0.57167530224525043</v>
      </c>
      <c r="AG27" s="21">
        <f>SUM(AG4:AG26)</f>
        <v>579</v>
      </c>
      <c r="AH27" s="18"/>
      <c r="AI27" s="29"/>
      <c r="AJ27" s="41"/>
      <c r="AK27" s="42"/>
      <c r="AL27" s="10"/>
      <c r="AM27" s="36">
        <f>SUM(AM4:AM26)</f>
        <v>5</v>
      </c>
      <c r="AN27" s="36">
        <f>SUM(AN4:AN26)</f>
        <v>0</v>
      </c>
      <c r="AO27" s="36">
        <f>SUM(AO4:AO26)</f>
        <v>1</v>
      </c>
      <c r="AP27" s="36">
        <f>SUM(AP4:AP26)</f>
        <v>2</v>
      </c>
      <c r="AQ27" s="36">
        <f>SUM(AQ4:AQ26)</f>
        <v>16</v>
      </c>
      <c r="AR27" s="37">
        <f>PRODUCT(AQ27/AS27)</f>
        <v>0.53333333333333333</v>
      </c>
      <c r="AS27" s="39">
        <f>SUM(AS4:AS26)</f>
        <v>30</v>
      </c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38"/>
      <c r="K28" s="19"/>
      <c r="L28" s="10"/>
      <c r="M28" s="10"/>
      <c r="N28" s="10"/>
      <c r="O28" s="10"/>
      <c r="P28" s="16"/>
      <c r="Q28" s="16"/>
      <c r="R28" s="17"/>
      <c r="S28" s="16"/>
      <c r="T28" s="16"/>
      <c r="U28" s="10"/>
      <c r="V28" s="10"/>
      <c r="W28" s="19"/>
      <c r="X28" s="16"/>
      <c r="Y28" s="16"/>
      <c r="Z28" s="16"/>
      <c r="AA28" s="16"/>
      <c r="AB28" s="16"/>
      <c r="AC28" s="16"/>
      <c r="AD28" s="16"/>
      <c r="AE28" s="16"/>
      <c r="AF28" s="38"/>
      <c r="AG28" s="19"/>
      <c r="AH28" s="10"/>
      <c r="AI28" s="10"/>
      <c r="AJ28" s="10"/>
      <c r="AK28" s="10"/>
      <c r="AL28" s="16"/>
      <c r="AM28" s="16"/>
      <c r="AN28" s="17"/>
      <c r="AO28" s="16"/>
      <c r="AP28" s="16"/>
      <c r="AQ28" s="10"/>
      <c r="AR28" s="10"/>
      <c r="AS28" s="19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x14ac:dyDescent="0.25">
      <c r="A29" s="16"/>
      <c r="B29" s="48" t="s">
        <v>16</v>
      </c>
      <c r="C29" s="49"/>
      <c r="D29" s="50"/>
      <c r="E29" s="9" t="s">
        <v>2</v>
      </c>
      <c r="F29" s="7" t="s">
        <v>6</v>
      </c>
      <c r="G29" s="9" t="s">
        <v>4</v>
      </c>
      <c r="H29" s="7" t="s">
        <v>5</v>
      </c>
      <c r="I29" s="7" t="s">
        <v>8</v>
      </c>
      <c r="J29" s="7" t="s">
        <v>9</v>
      </c>
      <c r="K29" s="10"/>
      <c r="L29" s="7" t="s">
        <v>17</v>
      </c>
      <c r="M29" s="7" t="s">
        <v>18</v>
      </c>
      <c r="N29" s="7" t="s">
        <v>23</v>
      </c>
      <c r="O29" s="7" t="s">
        <v>21</v>
      </c>
      <c r="Q29" s="17"/>
      <c r="R29" s="17" t="s">
        <v>10</v>
      </c>
      <c r="S29" s="17"/>
      <c r="T29" s="54" t="s">
        <v>36</v>
      </c>
      <c r="U29" s="10"/>
      <c r="V29" s="19"/>
      <c r="W29" s="19"/>
      <c r="X29" s="43"/>
      <c r="Y29" s="43"/>
      <c r="Z29" s="43"/>
      <c r="AA29" s="43"/>
      <c r="AB29" s="43"/>
      <c r="AC29" s="17"/>
      <c r="AD29" s="17"/>
      <c r="AE29" s="17"/>
      <c r="AF29" s="16"/>
      <c r="AG29" s="16"/>
      <c r="AH29" s="16"/>
      <c r="AI29" s="16"/>
      <c r="AJ29" s="16"/>
      <c r="AK29" s="16"/>
      <c r="AM29" s="19"/>
      <c r="AN29" s="43"/>
      <c r="AO29" s="43"/>
      <c r="AP29" s="43"/>
      <c r="AQ29" s="43"/>
      <c r="AR29" s="43"/>
      <c r="AS29" s="43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5">
      <c r="A30" s="16"/>
      <c r="B30" s="51" t="s">
        <v>15</v>
      </c>
      <c r="C30" s="3"/>
      <c r="D30" s="52"/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60">
        <v>0</v>
      </c>
      <c r="K30" s="16">
        <v>0</v>
      </c>
      <c r="L30" s="53">
        <v>0</v>
      </c>
      <c r="M30" s="53">
        <v>0</v>
      </c>
      <c r="N30" s="53">
        <v>0</v>
      </c>
      <c r="O30" s="53">
        <v>0</v>
      </c>
      <c r="Q30" s="17"/>
      <c r="R30" s="17"/>
      <c r="S30" s="17"/>
      <c r="T30" s="54" t="s">
        <v>24</v>
      </c>
      <c r="U30" s="16"/>
      <c r="V30" s="16"/>
      <c r="W30" s="16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7"/>
      <c r="AO30" s="17"/>
      <c r="AP30" s="17"/>
      <c r="AQ30" s="17"/>
      <c r="AR30" s="17"/>
      <c r="AS30" s="17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5">
      <c r="A31" s="16"/>
      <c r="B31" s="33" t="s">
        <v>11</v>
      </c>
      <c r="C31" s="34"/>
      <c r="D31" s="35"/>
      <c r="E31" s="47">
        <f>PRODUCT(E27+Q27)</f>
        <v>0</v>
      </c>
      <c r="F31" s="47">
        <f>PRODUCT(F27+R27)</f>
        <v>0</v>
      </c>
      <c r="G31" s="47">
        <f>PRODUCT(G27+S27)</f>
        <v>0</v>
      </c>
      <c r="H31" s="47">
        <f>PRODUCT(H27+T27)</f>
        <v>0</v>
      </c>
      <c r="I31" s="47">
        <f>PRODUCT(I27+U27)</f>
        <v>0</v>
      </c>
      <c r="J31" s="60">
        <v>0</v>
      </c>
      <c r="K31" s="16">
        <f>PRODUCT(K27+W27)</f>
        <v>0</v>
      </c>
      <c r="L31" s="53">
        <v>0</v>
      </c>
      <c r="M31" s="53">
        <v>0</v>
      </c>
      <c r="N31" s="53">
        <v>0</v>
      </c>
      <c r="O31" s="53">
        <v>0</v>
      </c>
      <c r="Q31" s="17"/>
      <c r="R31" s="17"/>
      <c r="S31" s="17"/>
      <c r="T31" s="54" t="s">
        <v>25</v>
      </c>
      <c r="U31" s="16"/>
      <c r="V31" s="16"/>
      <c r="W31" s="16"/>
      <c r="X31" s="16"/>
      <c r="Y31" s="16"/>
      <c r="Z31" s="16"/>
      <c r="AA31" s="16"/>
      <c r="AB31" s="16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x14ac:dyDescent="0.25">
      <c r="A32" s="16"/>
      <c r="B32" s="20" t="s">
        <v>12</v>
      </c>
      <c r="C32" s="31"/>
      <c r="D32" s="30"/>
      <c r="E32" s="47">
        <f>PRODUCT(AA27+AM27)</f>
        <v>162</v>
      </c>
      <c r="F32" s="47">
        <f>PRODUCT(AB27+AN27)</f>
        <v>5</v>
      </c>
      <c r="G32" s="47">
        <f>PRODUCT(AC27+AO27)</f>
        <v>80</v>
      </c>
      <c r="H32" s="47">
        <f>PRODUCT(AD27+AP27)</f>
        <v>96</v>
      </c>
      <c r="I32" s="47">
        <f>PRODUCT(AE27+AQ27)</f>
        <v>347</v>
      </c>
      <c r="J32" s="60">
        <f>PRODUCT(I32/K32)</f>
        <v>0.56978653530377665</v>
      </c>
      <c r="K32" s="10">
        <f>PRODUCT(AG27+AS27)</f>
        <v>609</v>
      </c>
      <c r="L32" s="53">
        <f>PRODUCT((F32+G32)/E32)</f>
        <v>0.52469135802469136</v>
      </c>
      <c r="M32" s="53">
        <f>PRODUCT(H32/E32)</f>
        <v>0.59259259259259256</v>
      </c>
      <c r="N32" s="53">
        <f>PRODUCT((F32+G32+H32)/E32)</f>
        <v>1.117283950617284</v>
      </c>
      <c r="O32" s="53">
        <v>3.99</v>
      </c>
      <c r="Q32" s="17"/>
      <c r="R32" s="17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0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6"/>
      <c r="B33" s="44" t="s">
        <v>13</v>
      </c>
      <c r="C33" s="45"/>
      <c r="D33" s="46"/>
      <c r="E33" s="47">
        <f>SUM(E30:E32)</f>
        <v>162</v>
      </c>
      <c r="F33" s="47">
        <f t="shared" ref="F33:I33" si="0">SUM(F30:F32)</f>
        <v>5</v>
      </c>
      <c r="G33" s="47">
        <f t="shared" si="0"/>
        <v>80</v>
      </c>
      <c r="H33" s="47">
        <f t="shared" si="0"/>
        <v>96</v>
      </c>
      <c r="I33" s="47">
        <f t="shared" si="0"/>
        <v>347</v>
      </c>
      <c r="J33" s="60">
        <f>PRODUCT(I33/K33)</f>
        <v>0.56978653530377665</v>
      </c>
      <c r="K33" s="16">
        <f>SUM(K30:K32)</f>
        <v>609</v>
      </c>
      <c r="L33" s="53">
        <f>PRODUCT((F33+G33)/E33)</f>
        <v>0.52469135802469136</v>
      </c>
      <c r="M33" s="53">
        <f>PRODUCT(H33/E33)</f>
        <v>0.59259259259259256</v>
      </c>
      <c r="N33" s="53">
        <f>PRODUCT((F33+G33+H33)/E33)</f>
        <v>1.117283950617284</v>
      </c>
      <c r="O33" s="53">
        <v>3.99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0"/>
      <c r="F34" s="10"/>
      <c r="G34" s="10"/>
      <c r="H34" s="10"/>
      <c r="I34" s="10"/>
      <c r="J34" s="16"/>
      <c r="K34" s="16"/>
      <c r="L34" s="10"/>
      <c r="M34" s="10"/>
      <c r="N34" s="10"/>
      <c r="O34" s="10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J89" s="16"/>
      <c r="K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J90" s="16"/>
      <c r="K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J91" s="16"/>
      <c r="K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J92" s="16"/>
      <c r="K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J93" s="16"/>
      <c r="K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J94" s="16"/>
      <c r="K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6"/>
      <c r="R100" s="16"/>
      <c r="S100" s="16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6"/>
      <c r="R101" s="16"/>
      <c r="S101" s="16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6"/>
      <c r="R102" s="16"/>
      <c r="S102" s="16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6"/>
      <c r="R103" s="16"/>
      <c r="S103" s="16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6"/>
      <c r="R104" s="16"/>
      <c r="S104" s="16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6"/>
      <c r="R105" s="16"/>
      <c r="S105" s="16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A185" s="16"/>
      <c r="B185" s="16"/>
      <c r="C185" s="16"/>
      <c r="D185" s="16"/>
      <c r="L185"/>
      <c r="M185"/>
      <c r="N185"/>
      <c r="O185"/>
      <c r="P185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A186" s="16"/>
      <c r="B186" s="16"/>
      <c r="C186" s="16"/>
      <c r="D186" s="16"/>
      <c r="L186"/>
      <c r="M186"/>
      <c r="N186"/>
      <c r="O186"/>
      <c r="P186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 s="16"/>
      <c r="AL186" s="10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</row>
    <row r="187" spans="1:57" ht="14.25" x14ac:dyDescent="0.2">
      <c r="A187" s="16"/>
      <c r="B187" s="16"/>
      <c r="C187" s="16"/>
      <c r="D187" s="16"/>
      <c r="L187"/>
      <c r="M187"/>
      <c r="N187"/>
      <c r="O187"/>
      <c r="P187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 s="16"/>
      <c r="AL187" s="10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</row>
    <row r="188" spans="1:57" ht="14.25" x14ac:dyDescent="0.2">
      <c r="A188" s="16"/>
      <c r="B188" s="16"/>
      <c r="C188" s="16"/>
      <c r="D188" s="16"/>
      <c r="L188"/>
      <c r="M188"/>
      <c r="N188"/>
      <c r="O188"/>
      <c r="P188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 s="16"/>
      <c r="AL188" s="10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</row>
    <row r="189" spans="1:57" ht="14.25" x14ac:dyDescent="0.2">
      <c r="A189" s="16"/>
      <c r="B189" s="16"/>
      <c r="C189" s="16"/>
      <c r="D189" s="16"/>
      <c r="L189"/>
      <c r="M189"/>
      <c r="N189"/>
      <c r="O189"/>
      <c r="P189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 s="16"/>
      <c r="AL189" s="10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</row>
    <row r="190" spans="1:57" ht="14.25" x14ac:dyDescent="0.2">
      <c r="A190" s="16"/>
      <c r="B190" s="16"/>
      <c r="C190" s="16"/>
      <c r="D190" s="16"/>
      <c r="L190"/>
      <c r="M190"/>
      <c r="N190"/>
      <c r="O190"/>
      <c r="P19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 s="16"/>
      <c r="AL190" s="10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</row>
    <row r="191" spans="1:57" ht="14.25" x14ac:dyDescent="0.2">
      <c r="L191"/>
      <c r="M191"/>
      <c r="N191"/>
      <c r="O191"/>
      <c r="P191"/>
      <c r="Q191" s="10"/>
      <c r="R191" s="10"/>
      <c r="S191" s="1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6"/>
      <c r="AL191" s="10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</row>
    <row r="192" spans="1:57" ht="14.25" x14ac:dyDescent="0.2">
      <c r="L192"/>
      <c r="M192"/>
      <c r="N192"/>
      <c r="O192"/>
      <c r="P192"/>
      <c r="Q192" s="10"/>
      <c r="R192" s="10"/>
      <c r="S192" s="1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6"/>
      <c r="AL192" s="10"/>
    </row>
    <row r="193" spans="12:38" ht="14.25" x14ac:dyDescent="0.2">
      <c r="L193"/>
      <c r="M193"/>
      <c r="N193"/>
      <c r="O193"/>
      <c r="P193"/>
      <c r="Q193" s="10"/>
      <c r="R193" s="10"/>
      <c r="S193" s="1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6"/>
      <c r="AL193" s="10"/>
    </row>
    <row r="194" spans="12:38" ht="14.25" x14ac:dyDescent="0.2">
      <c r="L194"/>
      <c r="M194"/>
      <c r="N194"/>
      <c r="O194"/>
      <c r="P194"/>
      <c r="Q194" s="10"/>
      <c r="R194" s="10"/>
      <c r="S194" s="1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6"/>
      <c r="AL194" s="10"/>
    </row>
    <row r="195" spans="12:38" ht="14.25" x14ac:dyDescent="0.2">
      <c r="L195" s="10"/>
      <c r="M195" s="10"/>
      <c r="N195" s="10"/>
      <c r="O195" s="10"/>
      <c r="P195" s="10"/>
      <c r="R195" s="10"/>
      <c r="S195" s="1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6"/>
      <c r="AL195" s="10"/>
    </row>
    <row r="196" spans="12:38" ht="14.25" x14ac:dyDescent="0.2">
      <c r="L196" s="10"/>
      <c r="M196" s="10"/>
      <c r="N196" s="10"/>
      <c r="O196" s="10"/>
      <c r="P196" s="10"/>
      <c r="R196" s="10"/>
      <c r="S196" s="1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6"/>
      <c r="AL196" s="10"/>
    </row>
    <row r="197" spans="12:38" ht="14.25" x14ac:dyDescent="0.2">
      <c r="L197" s="10"/>
      <c r="M197" s="10"/>
      <c r="N197" s="10"/>
      <c r="O197" s="10"/>
      <c r="P197" s="10"/>
      <c r="R197" s="10"/>
      <c r="S197" s="1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6"/>
      <c r="AL197" s="10"/>
    </row>
    <row r="198" spans="12:38" ht="14.25" x14ac:dyDescent="0.2">
      <c r="L198" s="10"/>
      <c r="M198" s="10"/>
      <c r="N198" s="10"/>
      <c r="O198" s="10"/>
      <c r="P198" s="10"/>
      <c r="R198" s="10"/>
      <c r="S198" s="1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0"/>
      <c r="AL198" s="10"/>
    </row>
    <row r="199" spans="12:38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2:38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2:38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x14ac:dyDescent="0.25">
      <c r="L219"/>
      <c r="M219"/>
      <c r="N219"/>
      <c r="O219"/>
      <c r="P219"/>
      <c r="R219" s="19"/>
      <c r="S219" s="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x14ac:dyDescent="0.25">
      <c r="L220"/>
      <c r="M220"/>
      <c r="N220"/>
      <c r="O220"/>
      <c r="P220"/>
      <c r="R220" s="19"/>
      <c r="S220" s="19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x14ac:dyDescent="0.25">
      <c r="L221"/>
      <c r="M221"/>
      <c r="N221"/>
      <c r="O221"/>
      <c r="P221"/>
      <c r="R221" s="19"/>
      <c r="S221" s="19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x14ac:dyDescent="0.25">
      <c r="L222"/>
      <c r="M222"/>
      <c r="N222"/>
      <c r="O222"/>
      <c r="P222"/>
      <c r="R222" s="19"/>
      <c r="S222" s="19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  <row r="223" spans="12:38" x14ac:dyDescent="0.25">
      <c r="L223"/>
      <c r="M223"/>
      <c r="N223"/>
      <c r="O223"/>
      <c r="P223"/>
      <c r="R223" s="19"/>
      <c r="S223" s="19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/>
      <c r="AL223"/>
    </row>
    <row r="224" spans="12:38" x14ac:dyDescent="0.25">
      <c r="L224"/>
      <c r="M224"/>
      <c r="N224"/>
      <c r="O224"/>
      <c r="P224"/>
      <c r="R224" s="19"/>
      <c r="S224" s="19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/>
      <c r="AL224"/>
    </row>
    <row r="225" spans="12:38" x14ac:dyDescent="0.25">
      <c r="L225"/>
      <c r="M225"/>
      <c r="N225"/>
      <c r="O225"/>
      <c r="P225"/>
      <c r="R225" s="19"/>
      <c r="S225" s="19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/>
      <c r="AL225"/>
    </row>
    <row r="226" spans="12:38" x14ac:dyDescent="0.25">
      <c r="L226"/>
      <c r="M226"/>
      <c r="N226"/>
      <c r="O226"/>
      <c r="P226"/>
      <c r="R226" s="19"/>
      <c r="S226" s="19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/>
      <c r="AL226"/>
    </row>
    <row r="227" spans="12:38" ht="14.25" x14ac:dyDescent="0.2">
      <c r="L227"/>
      <c r="M227"/>
      <c r="N227"/>
      <c r="O227"/>
      <c r="P22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/>
      <c r="AL227"/>
    </row>
    <row r="228" spans="12:38" ht="14.25" x14ac:dyDescent="0.2">
      <c r="L228"/>
      <c r="M228"/>
      <c r="N228"/>
      <c r="O228"/>
      <c r="P228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/>
      <c r="AL228"/>
    </row>
    <row r="229" spans="12:38" ht="14.25" x14ac:dyDescent="0.2">
      <c r="L229"/>
      <c r="M229"/>
      <c r="N229"/>
      <c r="O229"/>
      <c r="P229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/>
      <c r="AL229"/>
    </row>
    <row r="230" spans="12:38" ht="14.25" x14ac:dyDescent="0.2">
      <c r="L230"/>
      <c r="M230"/>
      <c r="N230"/>
      <c r="O230"/>
      <c r="P230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/>
      <c r="AL23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2018-12-16T10:04:30Z</dcterms:modified>
</cp:coreProperties>
</file>