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21" i="5" l="1"/>
  <c r="O20" i="5"/>
  <c r="AS15" i="5" l="1"/>
  <c r="AQ15" i="5"/>
  <c r="AP15" i="5"/>
  <c r="AO15" i="5"/>
  <c r="AN15" i="5"/>
  <c r="AM15" i="5"/>
  <c r="AG15" i="5"/>
  <c r="AE15" i="5"/>
  <c r="I20" i="5" s="1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AR15" i="5" l="1"/>
  <c r="H19" i="5"/>
  <c r="E19" i="5"/>
  <c r="G20" i="5"/>
  <c r="G21" i="5" s="1"/>
  <c r="E20" i="5"/>
  <c r="K20" i="5"/>
  <c r="K21" i="5" s="1"/>
  <c r="F20" i="5"/>
  <c r="H20" i="5"/>
  <c r="H21" i="5" s="1"/>
  <c r="I19" i="5"/>
  <c r="AF15" i="5"/>
  <c r="F21" i="5" l="1"/>
  <c r="N20" i="5"/>
  <c r="E21" i="5"/>
  <c r="M21" i="5" s="1"/>
  <c r="J20" i="5"/>
  <c r="M20" i="5"/>
  <c r="L20" i="5"/>
  <c r="I21" i="5"/>
  <c r="N21" i="5" l="1"/>
  <c r="L21" i="5"/>
  <c r="J21" i="5"/>
</calcChain>
</file>

<file path=xl/sharedStrings.xml><?xml version="1.0" encoding="utf-8"?>
<sst xmlns="http://schemas.openxmlformats.org/spreadsheetml/2006/main" count="89" uniqueCount="43">
  <si>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</si>
  <si>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</si>
  <si>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</si>
  <si>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</si>
  <si>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</si>
  <si>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</si>
  <si>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</si>
  <si>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</si>
  <si>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</si>
  <si>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</si>
  <si>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</si>
  <si>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</si>
  <si>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</si>
  <si>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</si>
  <si>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</si>
  <si>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</si>
  <si>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</si>
  <si>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</si>
  <si>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</si>
  <si>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</si>
  <si>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</si>
  <si>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</si>
  <si>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</si>
  <si>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</si>
  <si>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</si>
  <si>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NJ = Nurmon Jymy  (1925)</t>
  </si>
  <si>
    <t>ViVe = Vimpelin Veto  (1934)</t>
  </si>
  <si>
    <t>YPJ = Ylihärmän Pesis-Junkkarit  (1996)</t>
  </si>
  <si>
    <t>Janne Korpela</t>
  </si>
  <si>
    <t>10.</t>
  </si>
  <si>
    <t>YPJ</t>
  </si>
  <si>
    <t>4.</t>
  </si>
  <si>
    <t>NJ  2</t>
  </si>
  <si>
    <t>6.</t>
  </si>
  <si>
    <t>ViVe  2</t>
  </si>
  <si>
    <t>5.</t>
  </si>
  <si>
    <t>Virkiä</t>
  </si>
  <si>
    <t>1.</t>
  </si>
  <si>
    <t>2.</t>
  </si>
  <si>
    <t>8.</t>
  </si>
  <si>
    <t>2.4.1974</t>
  </si>
  <si>
    <t>SoSi = Soinin Sisu  (1927),  kasvattajaseura</t>
  </si>
  <si>
    <t>SoSi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</si>
</sst>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39</v>
      </c>
      <c r="Z4" s="70" t="s">
        <v>42</v>
      </c>
      <c r="AA4" s="12">
        <v>5</v>
      </c>
      <c r="AB4" s="12">
        <v>0</v>
      </c>
      <c r="AC4" s="12">
        <v>0</v>
      </c>
      <c r="AD4" s="12">
        <v>0</v>
      </c>
      <c r="AE4" s="12"/>
      <c r="AF4" s="68"/>
      <c r="AG4" s="69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35</v>
      </c>
      <c r="Z5" s="70" t="s">
        <v>42</v>
      </c>
      <c r="AA5" s="12">
        <v>17</v>
      </c>
      <c r="AB5" s="12">
        <v>0</v>
      </c>
      <c r="AC5" s="12">
        <v>3</v>
      </c>
      <c r="AD5" s="12">
        <v>9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2002</v>
      </c>
      <c r="Y7" s="12" t="s">
        <v>29</v>
      </c>
      <c r="Z7" s="1" t="s">
        <v>30</v>
      </c>
      <c r="AA7" s="12">
        <v>17</v>
      </c>
      <c r="AB7" s="12">
        <v>1</v>
      </c>
      <c r="AC7" s="12">
        <v>12</v>
      </c>
      <c r="AD7" s="12">
        <v>4</v>
      </c>
      <c r="AE7" s="12">
        <v>51</v>
      </c>
      <c r="AF7" s="68">
        <v>0.46360000000000001</v>
      </c>
      <c r="AG7" s="69">
        <v>110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2004</v>
      </c>
      <c r="Y9" s="12" t="s">
        <v>31</v>
      </c>
      <c r="Z9" s="1" t="s">
        <v>32</v>
      </c>
      <c r="AA9" s="12">
        <v>13</v>
      </c>
      <c r="AB9" s="12">
        <v>0</v>
      </c>
      <c r="AC9" s="12">
        <v>2</v>
      </c>
      <c r="AD9" s="12">
        <v>1</v>
      </c>
      <c r="AE9" s="12">
        <v>30</v>
      </c>
      <c r="AF9" s="68">
        <v>0.45450000000000002</v>
      </c>
      <c r="AG9" s="69">
        <v>66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2</v>
      </c>
      <c r="AP9" s="12">
        <v>0</v>
      </c>
      <c r="AQ9" s="12">
        <v>5</v>
      </c>
      <c r="AR9" s="65">
        <v>0.5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2005</v>
      </c>
      <c r="Y10" s="12" t="s">
        <v>33</v>
      </c>
      <c r="Z10" s="1" t="s">
        <v>34</v>
      </c>
      <c r="AA10" s="12">
        <v>17</v>
      </c>
      <c r="AB10" s="12">
        <v>2</v>
      </c>
      <c r="AC10" s="12">
        <v>21</v>
      </c>
      <c r="AD10" s="12">
        <v>13</v>
      </c>
      <c r="AE10" s="12">
        <v>66</v>
      </c>
      <c r="AF10" s="68">
        <v>0.56889999999999996</v>
      </c>
      <c r="AG10" s="69">
        <v>116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2006</v>
      </c>
      <c r="Y11" s="12" t="s">
        <v>35</v>
      </c>
      <c r="Z11" s="1" t="s">
        <v>36</v>
      </c>
      <c r="AA11" s="12">
        <v>13</v>
      </c>
      <c r="AB11" s="12">
        <v>1</v>
      </c>
      <c r="AC11" s="12">
        <v>11</v>
      </c>
      <c r="AD11" s="12">
        <v>5</v>
      </c>
      <c r="AE11" s="12">
        <v>39</v>
      </c>
      <c r="AF11" s="68">
        <v>0.48749999999999999</v>
      </c>
      <c r="AG11" s="69">
        <v>80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2007</v>
      </c>
      <c r="Y12" s="12" t="s">
        <v>37</v>
      </c>
      <c r="Z12" s="1" t="s">
        <v>32</v>
      </c>
      <c r="AA12" s="12">
        <v>11</v>
      </c>
      <c r="AB12" s="12">
        <v>0</v>
      </c>
      <c r="AC12" s="12">
        <v>14</v>
      </c>
      <c r="AD12" s="12">
        <v>8</v>
      </c>
      <c r="AE12" s="12">
        <v>34</v>
      </c>
      <c r="AF12" s="68">
        <v>0.45939999999999998</v>
      </c>
      <c r="AG12" s="69">
        <v>74</v>
      </c>
      <c r="AH12" s="7"/>
      <c r="AI12" s="7"/>
      <c r="AJ12" s="7"/>
      <c r="AK12" s="7"/>
      <c r="AL12" s="10"/>
      <c r="AM12" s="12">
        <v>8</v>
      </c>
      <c r="AN12" s="12">
        <v>1</v>
      </c>
      <c r="AO12" s="12">
        <v>2</v>
      </c>
      <c r="AP12" s="12">
        <v>4</v>
      </c>
      <c r="AQ12" s="12">
        <v>23</v>
      </c>
      <c r="AR12" s="65">
        <v>0.56089999999999995</v>
      </c>
      <c r="AS12" s="66">
        <v>41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2008</v>
      </c>
      <c r="Y13" s="12" t="s">
        <v>38</v>
      </c>
      <c r="Z13" s="1" t="s">
        <v>32</v>
      </c>
      <c r="AA13" s="12">
        <v>15</v>
      </c>
      <c r="AB13" s="12">
        <v>0</v>
      </c>
      <c r="AC13" s="12">
        <v>11</v>
      </c>
      <c r="AD13" s="12">
        <v>2</v>
      </c>
      <c r="AE13" s="12">
        <v>45</v>
      </c>
      <c r="AF13" s="68">
        <v>0.44109999999999999</v>
      </c>
      <c r="AG13" s="69">
        <v>102</v>
      </c>
      <c r="AH13" s="7"/>
      <c r="AI13" s="7"/>
      <c r="AJ13" s="7"/>
      <c r="AK13" s="7"/>
      <c r="AL13" s="10"/>
      <c r="AM13" s="12">
        <v>4</v>
      </c>
      <c r="AN13" s="12">
        <v>1</v>
      </c>
      <c r="AO13" s="12">
        <v>2</v>
      </c>
      <c r="AP13" s="12">
        <v>1</v>
      </c>
      <c r="AQ13" s="12">
        <v>9</v>
      </c>
      <c r="AR13" s="65">
        <v>0.375</v>
      </c>
      <c r="AS13" s="66">
        <v>24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2009</v>
      </c>
      <c r="Y14" s="12" t="s">
        <v>39</v>
      </c>
      <c r="Z14" s="1" t="s">
        <v>32</v>
      </c>
      <c r="AA14" s="12">
        <v>11</v>
      </c>
      <c r="AB14" s="12">
        <v>0</v>
      </c>
      <c r="AC14" s="12">
        <v>9</v>
      </c>
      <c r="AD14" s="12">
        <v>2</v>
      </c>
      <c r="AE14" s="12">
        <v>35</v>
      </c>
      <c r="AF14" s="68">
        <v>0.48609999999999998</v>
      </c>
      <c r="AG14" s="69">
        <v>72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119</v>
      </c>
      <c r="AB15" s="36">
        <f>SUM(AB4:AB14)</f>
        <v>4</v>
      </c>
      <c r="AC15" s="36">
        <f>SUM(AC4:AC14)</f>
        <v>83</v>
      </c>
      <c r="AD15" s="36">
        <f>SUM(AD4:AD14)</f>
        <v>44</v>
      </c>
      <c r="AE15" s="36">
        <f>SUM(AE4:AE14)</f>
        <v>300</v>
      </c>
      <c r="AF15" s="37">
        <f>PRODUCT(AE15/AG15)</f>
        <v>0.41095890410958902</v>
      </c>
      <c r="AG15" s="21">
        <f>SUM(AG4:AG14)</f>
        <v>730</v>
      </c>
      <c r="AH15" s="18"/>
      <c r="AI15" s="29"/>
      <c r="AJ15" s="41"/>
      <c r="AK15" s="42"/>
      <c r="AL15" s="10"/>
      <c r="AM15" s="36">
        <f>SUM(AM4:AM14)</f>
        <v>14</v>
      </c>
      <c r="AN15" s="36">
        <f>SUM(AN4:AN14)</f>
        <v>2</v>
      </c>
      <c r="AO15" s="36">
        <f>SUM(AO4:AO14)</f>
        <v>6</v>
      </c>
      <c r="AP15" s="36">
        <f>SUM(AP4:AP14)</f>
        <v>5</v>
      </c>
      <c r="AQ15" s="36">
        <f>SUM(AQ4:AQ14)</f>
        <v>37</v>
      </c>
      <c r="AR15" s="37">
        <f>PRODUCT(AQ15/AS15)</f>
        <v>0.49333333333333335</v>
      </c>
      <c r="AS15" s="39">
        <f>SUM(AS4:AS14)</f>
        <v>75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41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27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133</v>
      </c>
      <c r="F20" s="47">
        <f>PRODUCT(AB15+AN15)</f>
        <v>6</v>
      </c>
      <c r="G20" s="47">
        <f>PRODUCT(AC15+AO15)</f>
        <v>89</v>
      </c>
      <c r="H20" s="47">
        <f>PRODUCT(AD15+AP15)</f>
        <v>49</v>
      </c>
      <c r="I20" s="47">
        <f>PRODUCT(AE15+AQ15)</f>
        <v>337</v>
      </c>
      <c r="J20" s="60">
        <f>PRODUCT(I20/K20)</f>
        <v>0.41863354037267081</v>
      </c>
      <c r="K20" s="10">
        <f>PRODUCT(AG15+AS15)</f>
        <v>805</v>
      </c>
      <c r="L20" s="53">
        <f>PRODUCT((F20+G20)/E20)</f>
        <v>0.7142857142857143</v>
      </c>
      <c r="M20" s="53">
        <f>PRODUCT(H20/E20)</f>
        <v>0.36842105263157893</v>
      </c>
      <c r="N20" s="53">
        <f>PRODUCT((F20+G20+H20)/E20)</f>
        <v>1.0827067669172932</v>
      </c>
      <c r="O20" s="53">
        <f>PRODUCT(I20/111)</f>
        <v>3.0360360360360361</v>
      </c>
      <c r="Q20" s="17"/>
      <c r="R20" s="17"/>
      <c r="S20" s="16"/>
      <c r="T20" s="54" t="s">
        <v>26</v>
      </c>
      <c r="U20" s="10"/>
      <c r="V20" s="10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133</v>
      </c>
      <c r="F21" s="47">
        <f t="shared" ref="F21:I21" si="0">SUM(F18:F20)</f>
        <v>6</v>
      </c>
      <c r="G21" s="47">
        <f t="shared" si="0"/>
        <v>89</v>
      </c>
      <c r="H21" s="47">
        <f t="shared" si="0"/>
        <v>49</v>
      </c>
      <c r="I21" s="47">
        <f t="shared" si="0"/>
        <v>337</v>
      </c>
      <c r="J21" s="60">
        <f>PRODUCT(I21/K21)</f>
        <v>0.41863354037267081</v>
      </c>
      <c r="K21" s="16">
        <f>SUM(K18:K20)</f>
        <v>805</v>
      </c>
      <c r="L21" s="53">
        <f>PRODUCT((F21+G21)/E21)</f>
        <v>0.7142857142857143</v>
      </c>
      <c r="M21" s="53">
        <f>PRODUCT(H21/E21)</f>
        <v>0.36842105263157893</v>
      </c>
      <c r="N21" s="53">
        <f>PRODUCT((F21+G21+H21)/E21)</f>
        <v>1.0827067669172932</v>
      </c>
      <c r="O21" s="53">
        <f>PRODUCT(I21/111)</f>
        <v>3.0360360360360361</v>
      </c>
      <c r="Q21" s="10"/>
      <c r="R21" s="10"/>
      <c r="S21" s="10"/>
      <c r="T21" s="54" t="s">
        <v>24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2018-12-15T23:51:30Z</dcterms:modified>
</cp:coreProperties>
</file>