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20" i="5" l="1"/>
  <c r="AQ20" i="5"/>
  <c r="AP20" i="5"/>
  <c r="AO20" i="5"/>
  <c r="AN20" i="5"/>
  <c r="AM20" i="5"/>
  <c r="AG20" i="5"/>
  <c r="AE20" i="5"/>
  <c r="I25" i="5" s="1"/>
  <c r="AD20" i="5"/>
  <c r="AC20" i="5"/>
  <c r="AB20" i="5"/>
  <c r="AA20" i="5"/>
  <c r="W20" i="5"/>
  <c r="U20" i="5"/>
  <c r="T20" i="5"/>
  <c r="S20" i="5"/>
  <c r="R20" i="5"/>
  <c r="Q20" i="5"/>
  <c r="K20" i="5"/>
  <c r="K24" i="5" s="1"/>
  <c r="I20" i="5"/>
  <c r="H20" i="5"/>
  <c r="G20" i="5"/>
  <c r="G24" i="5" s="1"/>
  <c r="F20" i="5"/>
  <c r="F24" i="5" s="1"/>
  <c r="E20" i="5"/>
  <c r="AR20" i="5" l="1"/>
  <c r="H24" i="5"/>
  <c r="E24" i="5"/>
  <c r="G25" i="5"/>
  <c r="G26" i="5" s="1"/>
  <c r="E25" i="5"/>
  <c r="O25" i="5" s="1"/>
  <c r="K25" i="5"/>
  <c r="K26" i="5" s="1"/>
  <c r="F25" i="5"/>
  <c r="H25" i="5"/>
  <c r="H26" i="5" s="1"/>
  <c r="I24" i="5"/>
  <c r="AF20" i="5"/>
  <c r="F26" i="5" l="1"/>
  <c r="N25" i="5"/>
  <c r="E26" i="5"/>
  <c r="M26" i="5" s="1"/>
  <c r="J25" i="5"/>
  <c r="M25" i="5"/>
  <c r="L25" i="5"/>
  <c r="I26" i="5"/>
  <c r="N26" i="5" l="1"/>
  <c r="L26" i="5"/>
  <c r="O26" i="5"/>
  <c r="J26" i="5"/>
</calcChain>
</file>

<file path=xl/sharedStrings.xml><?xml version="1.0" encoding="utf-8"?>
<sst xmlns="http://schemas.openxmlformats.org/spreadsheetml/2006/main" count="108" uniqueCount="37">
  <si>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</si>
  <si>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</si>
  <si>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</si>
  <si>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</si>
  <si>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</si>
  <si>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</si>
  <si>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</si>
  <si>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</si>
  <si>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</si>
  <si>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</si>
  <si>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</si>
  <si>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</si>
  <si>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</si>
  <si>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</si>
  <si>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</si>
  <si>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</si>
  <si>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</si>
  <si>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</si>
  <si>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</si>
  <si>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</si>
  <si>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</si>
  <si>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</si>
  <si>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</si>
  <si>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</si>
  <si>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Korhonen</t>
  </si>
  <si>
    <t>8.</t>
  </si>
  <si>
    <t>LMV</t>
  </si>
  <si>
    <t>9.</t>
  </si>
  <si>
    <t>5.</t>
  </si>
  <si>
    <t>7.</t>
  </si>
  <si>
    <t>4.</t>
  </si>
  <si>
    <t>3.</t>
  </si>
  <si>
    <t>6.</t>
  </si>
  <si>
    <t>10.</t>
  </si>
  <si>
    <t>2.</t>
  </si>
  <si>
    <t>25.12.1985   Hollola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</si>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</sst>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16</v>
      </c>
      <c r="AB4" s="12">
        <v>0</v>
      </c>
      <c r="AC4" s="12">
        <v>14</v>
      </c>
      <c r="AD4" s="12">
        <v>5</v>
      </c>
      <c r="AE4" s="12">
        <v>45</v>
      </c>
      <c r="AF4" s="68">
        <v>0.48909999999999998</v>
      </c>
      <c r="AG4" s="69">
        <v>92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11</v>
      </c>
      <c r="AB5" s="12">
        <v>0</v>
      </c>
      <c r="AC5" s="12">
        <v>10</v>
      </c>
      <c r="AD5" s="12">
        <v>4</v>
      </c>
      <c r="AE5" s="12">
        <v>37</v>
      </c>
      <c r="AF5" s="68">
        <v>0.54410000000000003</v>
      </c>
      <c r="AG5" s="69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26</v>
      </c>
      <c r="AA6" s="12">
        <v>15</v>
      </c>
      <c r="AB6" s="12">
        <v>2</v>
      </c>
      <c r="AC6" s="12">
        <v>20</v>
      </c>
      <c r="AD6" s="12">
        <v>12</v>
      </c>
      <c r="AE6" s="12">
        <v>63</v>
      </c>
      <c r="AF6" s="68">
        <v>0.58330000000000004</v>
      </c>
      <c r="AG6" s="69">
        <v>108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28</v>
      </c>
      <c r="Z7" s="1" t="s">
        <v>26</v>
      </c>
      <c r="AA7" s="12">
        <v>16</v>
      </c>
      <c r="AB7" s="12">
        <v>2</v>
      </c>
      <c r="AC7" s="12">
        <v>25</v>
      </c>
      <c r="AD7" s="12">
        <v>28</v>
      </c>
      <c r="AE7" s="12">
        <v>99</v>
      </c>
      <c r="AF7" s="68">
        <v>0.74429999999999996</v>
      </c>
      <c r="AG7" s="69">
        <v>133</v>
      </c>
      <c r="AH7" s="7"/>
      <c r="AI7" s="7"/>
      <c r="AJ7" s="7" t="s">
        <v>27</v>
      </c>
      <c r="AK7" s="7" t="s">
        <v>29</v>
      </c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28</v>
      </c>
      <c r="Z8" s="1" t="s">
        <v>26</v>
      </c>
      <c r="AA8" s="12">
        <v>14</v>
      </c>
      <c r="AB8" s="12">
        <v>2</v>
      </c>
      <c r="AC8" s="12">
        <v>15</v>
      </c>
      <c r="AD8" s="12">
        <v>12</v>
      </c>
      <c r="AE8" s="12">
        <v>62</v>
      </c>
      <c r="AF8" s="68">
        <v>0.64580000000000004</v>
      </c>
      <c r="AG8" s="69">
        <v>96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30</v>
      </c>
      <c r="Z9" s="1" t="s">
        <v>26</v>
      </c>
      <c r="AA9" s="12">
        <v>16</v>
      </c>
      <c r="AB9" s="12">
        <v>1</v>
      </c>
      <c r="AC9" s="12">
        <v>20</v>
      </c>
      <c r="AD9" s="12">
        <v>28</v>
      </c>
      <c r="AE9" s="12">
        <v>84</v>
      </c>
      <c r="AF9" s="68">
        <v>0.76359999999999995</v>
      </c>
      <c r="AG9" s="69">
        <v>110</v>
      </c>
      <c r="AH9" s="7"/>
      <c r="AI9" s="7" t="s">
        <v>29</v>
      </c>
      <c r="AJ9" s="7" t="s">
        <v>27</v>
      </c>
      <c r="AK9" s="7" t="s">
        <v>27</v>
      </c>
      <c r="AL9" s="10"/>
      <c r="AM9" s="12">
        <v>3</v>
      </c>
      <c r="AN9" s="12">
        <v>0</v>
      </c>
      <c r="AO9" s="12">
        <v>2</v>
      </c>
      <c r="AP9" s="12">
        <v>3</v>
      </c>
      <c r="AQ9" s="12">
        <v>11</v>
      </c>
      <c r="AR9" s="65">
        <v>0.57889999999999997</v>
      </c>
      <c r="AS9" s="66">
        <v>19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30</v>
      </c>
      <c r="Z10" s="1" t="s">
        <v>26</v>
      </c>
      <c r="AA10" s="12">
        <v>16</v>
      </c>
      <c r="AB10" s="12">
        <v>1</v>
      </c>
      <c r="AC10" s="12">
        <v>14</v>
      </c>
      <c r="AD10" s="12">
        <v>9</v>
      </c>
      <c r="AE10" s="12">
        <v>52</v>
      </c>
      <c r="AF10" s="68">
        <v>0.53059999999999996</v>
      </c>
      <c r="AG10" s="69">
        <v>98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3</v>
      </c>
      <c r="AR10" s="65">
        <v>0.375</v>
      </c>
      <c r="AS10" s="66"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31</v>
      </c>
      <c r="Z11" s="1" t="s">
        <v>26</v>
      </c>
      <c r="AA11" s="12">
        <v>18</v>
      </c>
      <c r="AB11" s="12">
        <v>0</v>
      </c>
      <c r="AC11" s="12">
        <v>21</v>
      </c>
      <c r="AD11" s="12">
        <v>15</v>
      </c>
      <c r="AE11" s="12">
        <v>60</v>
      </c>
      <c r="AF11" s="68">
        <v>0.56599999999999995</v>
      </c>
      <c r="AG11" s="69">
        <v>106</v>
      </c>
      <c r="AH11" s="7"/>
      <c r="AI11" s="7"/>
      <c r="AJ11" s="7"/>
      <c r="AK11" s="7"/>
      <c r="AL11" s="10"/>
      <c r="AM11" s="12">
        <v>3</v>
      </c>
      <c r="AN11" s="12">
        <v>0</v>
      </c>
      <c r="AO11" s="12">
        <v>0</v>
      </c>
      <c r="AP11" s="12">
        <v>1</v>
      </c>
      <c r="AQ11" s="12">
        <v>4</v>
      </c>
      <c r="AR11" s="65">
        <v>0.30759999999999998</v>
      </c>
      <c r="AS11" s="66">
        <v>13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30</v>
      </c>
      <c r="Z12" s="1" t="s">
        <v>26</v>
      </c>
      <c r="AA12" s="12">
        <v>16</v>
      </c>
      <c r="AB12" s="12">
        <v>1</v>
      </c>
      <c r="AC12" s="12">
        <v>14</v>
      </c>
      <c r="AD12" s="12">
        <v>13</v>
      </c>
      <c r="AE12" s="12">
        <v>55</v>
      </c>
      <c r="AF12" s="68">
        <v>0.56120000000000003</v>
      </c>
      <c r="AG12" s="69">
        <v>98</v>
      </c>
      <c r="AH12" s="7"/>
      <c r="AI12" s="7"/>
      <c r="AJ12" s="7"/>
      <c r="AK12" s="7"/>
      <c r="AL12" s="10"/>
      <c r="AM12" s="12">
        <v>3</v>
      </c>
      <c r="AN12" s="12">
        <v>0</v>
      </c>
      <c r="AO12" s="12">
        <v>1</v>
      </c>
      <c r="AP12" s="12">
        <v>1</v>
      </c>
      <c r="AQ12" s="12">
        <v>4</v>
      </c>
      <c r="AR12" s="65">
        <v>0.28570000000000001</v>
      </c>
      <c r="AS12" s="66">
        <v>14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2013</v>
      </c>
      <c r="Y13" s="12" t="s">
        <v>32</v>
      </c>
      <c r="Z13" s="1" t="s">
        <v>26</v>
      </c>
      <c r="AA13" s="12">
        <v>14</v>
      </c>
      <c r="AB13" s="12">
        <v>0</v>
      </c>
      <c r="AC13" s="12">
        <v>5</v>
      </c>
      <c r="AD13" s="12">
        <v>6</v>
      </c>
      <c r="AE13" s="12">
        <v>48</v>
      </c>
      <c r="AF13" s="68">
        <v>0.47049999999999997</v>
      </c>
      <c r="AG13" s="69">
        <v>102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2014</v>
      </c>
      <c r="Y14" s="12" t="s">
        <v>31</v>
      </c>
      <c r="Z14" s="1" t="s">
        <v>26</v>
      </c>
      <c r="AA14" s="12">
        <v>15</v>
      </c>
      <c r="AB14" s="12">
        <v>1</v>
      </c>
      <c r="AC14" s="12">
        <v>8</v>
      </c>
      <c r="AD14" s="12">
        <v>7</v>
      </c>
      <c r="AE14" s="12">
        <v>41</v>
      </c>
      <c r="AF14" s="68">
        <v>0.53239999999999998</v>
      </c>
      <c r="AG14" s="69">
        <v>77</v>
      </c>
      <c r="AH14" s="7"/>
      <c r="AI14" s="7"/>
      <c r="AJ14" s="7"/>
      <c r="AK14" s="7"/>
      <c r="AL14" s="10"/>
      <c r="AM14" s="12">
        <v>2</v>
      </c>
      <c r="AN14" s="12">
        <v>0</v>
      </c>
      <c r="AO14" s="12">
        <v>0</v>
      </c>
      <c r="AP14" s="12">
        <v>2</v>
      </c>
      <c r="AQ14" s="12">
        <v>12</v>
      </c>
      <c r="AR14" s="65">
        <v>0.8</v>
      </c>
      <c r="AS14" s="66">
        <v>15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2015</v>
      </c>
      <c r="Y15" s="12" t="s">
        <v>29</v>
      </c>
      <c r="Z15" s="1" t="s">
        <v>26</v>
      </c>
      <c r="AA15" s="12">
        <v>15</v>
      </c>
      <c r="AB15" s="12">
        <v>0</v>
      </c>
      <c r="AC15" s="12">
        <v>35</v>
      </c>
      <c r="AD15" s="12">
        <v>6</v>
      </c>
      <c r="AE15" s="12">
        <v>45</v>
      </c>
      <c r="AF15" s="68">
        <v>0.40899999999999997</v>
      </c>
      <c r="AG15" s="69">
        <v>110</v>
      </c>
      <c r="AH15" s="12" t="s">
        <v>31</v>
      </c>
      <c r="AI15" s="7"/>
      <c r="AJ15" s="7" t="s">
        <v>33</v>
      </c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2016</v>
      </c>
      <c r="Y16" s="12" t="s">
        <v>32</v>
      </c>
      <c r="Z16" s="1" t="s">
        <v>26</v>
      </c>
      <c r="AA16" s="12">
        <v>14</v>
      </c>
      <c r="AB16" s="12">
        <v>3</v>
      </c>
      <c r="AC16" s="12">
        <v>22</v>
      </c>
      <c r="AD16" s="12">
        <v>9</v>
      </c>
      <c r="AE16" s="12">
        <v>72</v>
      </c>
      <c r="AF16" s="68">
        <v>0.61529999999999996</v>
      </c>
      <c r="AG16" s="69">
        <v>117</v>
      </c>
      <c r="AH16" s="7" t="s">
        <v>25</v>
      </c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2017</v>
      </c>
      <c r="Y17" s="12" t="s">
        <v>34</v>
      </c>
      <c r="Z17" s="1" t="s">
        <v>26</v>
      </c>
      <c r="AA17" s="12">
        <v>15</v>
      </c>
      <c r="AB17" s="12">
        <v>2</v>
      </c>
      <c r="AC17" s="12">
        <v>53</v>
      </c>
      <c r="AD17" s="12">
        <v>11</v>
      </c>
      <c r="AE17" s="12">
        <v>70</v>
      </c>
      <c r="AF17" s="68">
        <v>0.63060000000000005</v>
      </c>
      <c r="AG17" s="69">
        <v>111</v>
      </c>
      <c r="AH17" s="12" t="s">
        <v>34</v>
      </c>
      <c r="AI17" s="7"/>
      <c r="AJ17" s="12" t="s">
        <v>31</v>
      </c>
      <c r="AK17" s="7"/>
      <c r="AL17" s="10"/>
      <c r="AM17" s="12">
        <v>5</v>
      </c>
      <c r="AN17" s="12">
        <v>0</v>
      </c>
      <c r="AO17" s="12">
        <v>13</v>
      </c>
      <c r="AP17" s="12">
        <v>3</v>
      </c>
      <c r="AQ17" s="12">
        <v>19</v>
      </c>
      <c r="AR17" s="65">
        <v>0.52769999999999995</v>
      </c>
      <c r="AS17" s="66">
        <v>36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/>
      <c r="Y18" s="12"/>
      <c r="Z18" s="1"/>
      <c r="AA18" s="12"/>
      <c r="AB18" s="12"/>
      <c r="AC18" s="12"/>
      <c r="AD18" s="12"/>
      <c r="AE18" s="12"/>
      <c r="AF18" s="68"/>
      <c r="AG18" s="69"/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2020</v>
      </c>
      <c r="Y19" s="12" t="s">
        <v>34</v>
      </c>
      <c r="Z19" s="1" t="s">
        <v>26</v>
      </c>
      <c r="AA19" s="12">
        <v>7</v>
      </c>
      <c r="AB19" s="12">
        <v>0</v>
      </c>
      <c r="AC19" s="12">
        <v>17</v>
      </c>
      <c r="AD19" s="12">
        <v>1</v>
      </c>
      <c r="AE19" s="12">
        <v>29</v>
      </c>
      <c r="AF19" s="32">
        <v>0.54710000000000003</v>
      </c>
      <c r="AG19" s="19">
        <v>53</v>
      </c>
      <c r="AH19" s="40" t="s">
        <v>28</v>
      </c>
      <c r="AI19" s="7"/>
      <c r="AJ19" s="7"/>
      <c r="AK19" s="7"/>
      <c r="AL19" s="70"/>
      <c r="AM19" s="12">
        <v>2</v>
      </c>
      <c r="AN19" s="12">
        <v>0</v>
      </c>
      <c r="AO19" s="13">
        <v>1</v>
      </c>
      <c r="AP19" s="12">
        <v>0</v>
      </c>
      <c r="AQ19" s="12">
        <v>1</v>
      </c>
      <c r="AR19" s="65">
        <v>0.25</v>
      </c>
      <c r="AS19" s="19">
        <v>4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61" t="s">
        <v>13</v>
      </c>
      <c r="C20" s="62"/>
      <c r="D20" s="63"/>
      <c r="E20" s="36">
        <f>SUM(E4:E19)</f>
        <v>0</v>
      </c>
      <c r="F20" s="36">
        <f>SUM(F4:F19)</f>
        <v>0</v>
      </c>
      <c r="G20" s="36">
        <f>SUM(G4:G19)</f>
        <v>0</v>
      </c>
      <c r="H20" s="36">
        <f>SUM(H4:H19)</f>
        <v>0</v>
      </c>
      <c r="I20" s="36">
        <f>SUM(I4:I19)</f>
        <v>0</v>
      </c>
      <c r="J20" s="37">
        <v>0</v>
      </c>
      <c r="K20" s="21">
        <f>SUM(K4:K19)</f>
        <v>0</v>
      </c>
      <c r="L20" s="18"/>
      <c r="M20" s="29"/>
      <c r="N20" s="41"/>
      <c r="O20" s="42"/>
      <c r="P20" s="10"/>
      <c r="Q20" s="36">
        <f>SUM(Q4:Q19)</f>
        <v>0</v>
      </c>
      <c r="R20" s="36">
        <f>SUM(R4:R19)</f>
        <v>0</v>
      </c>
      <c r="S20" s="36">
        <f>SUM(S4:S19)</f>
        <v>0</v>
      </c>
      <c r="T20" s="36">
        <f>SUM(T4:T19)</f>
        <v>0</v>
      </c>
      <c r="U20" s="36">
        <f>SUM(U4:U19)</f>
        <v>0</v>
      </c>
      <c r="V20" s="15">
        <v>0</v>
      </c>
      <c r="W20" s="21">
        <f>SUM(W4:W19)</f>
        <v>0</v>
      </c>
      <c r="X20" s="64" t="s">
        <v>13</v>
      </c>
      <c r="Y20" s="11"/>
      <c r="Z20" s="9"/>
      <c r="AA20" s="36">
        <f>SUM(AA4:AA19)</f>
        <v>218</v>
      </c>
      <c r="AB20" s="36">
        <f>SUM(AB4:AB19)</f>
        <v>15</v>
      </c>
      <c r="AC20" s="36">
        <f>SUM(AC4:AC19)</f>
        <v>293</v>
      </c>
      <c r="AD20" s="36">
        <f>SUM(AD4:AD19)</f>
        <v>166</v>
      </c>
      <c r="AE20" s="36">
        <f>SUM(AE4:AE19)</f>
        <v>862</v>
      </c>
      <c r="AF20" s="37">
        <f>PRODUCT(AE20/AG20)</f>
        <v>0.58282623394185262</v>
      </c>
      <c r="AG20" s="21">
        <f>SUM(AG4:AG19)</f>
        <v>1479</v>
      </c>
      <c r="AH20" s="18"/>
      <c r="AI20" s="29"/>
      <c r="AJ20" s="41"/>
      <c r="AK20" s="42"/>
      <c r="AL20" s="10"/>
      <c r="AM20" s="36">
        <f>SUM(AM4:AM19)</f>
        <v>20</v>
      </c>
      <c r="AN20" s="36">
        <f>SUM(AN4:AN19)</f>
        <v>0</v>
      </c>
      <c r="AO20" s="36">
        <f>SUM(AO4:AO19)</f>
        <v>17</v>
      </c>
      <c r="AP20" s="36">
        <f>SUM(AP4:AP19)</f>
        <v>10</v>
      </c>
      <c r="AQ20" s="36">
        <f>SUM(AQ4:AQ19)</f>
        <v>54</v>
      </c>
      <c r="AR20" s="37">
        <f>PRODUCT(AQ20/AS20)</f>
        <v>0.49541284403669728</v>
      </c>
      <c r="AS20" s="39">
        <f>SUM(AS4:AS19)</f>
        <v>109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38"/>
      <c r="K21" s="19"/>
      <c r="L21" s="10"/>
      <c r="M21" s="10"/>
      <c r="N21" s="10"/>
      <c r="O21" s="10"/>
      <c r="P21" s="16"/>
      <c r="Q21" s="16"/>
      <c r="R21" s="17"/>
      <c r="S21" s="16"/>
      <c r="T21" s="16"/>
      <c r="U21" s="10"/>
      <c r="V21" s="10"/>
      <c r="W21" s="19"/>
      <c r="X21" s="16"/>
      <c r="Y21" s="16"/>
      <c r="Z21" s="16"/>
      <c r="AA21" s="16"/>
      <c r="AB21" s="16"/>
      <c r="AC21" s="16"/>
      <c r="AD21" s="16"/>
      <c r="AE21" s="16"/>
      <c r="AF21" s="38"/>
      <c r="AG21" s="19"/>
      <c r="AH21" s="10"/>
      <c r="AI21" s="10"/>
      <c r="AJ21" s="10"/>
      <c r="AK21" s="10"/>
      <c r="AL21" s="16"/>
      <c r="AM21" s="16"/>
      <c r="AN21" s="17"/>
      <c r="AO21" s="16"/>
      <c r="AP21" s="16"/>
      <c r="AQ21" s="10"/>
      <c r="AR21" s="10"/>
      <c r="AS21" s="19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8" t="s">
        <v>16</v>
      </c>
      <c r="C22" s="49"/>
      <c r="D22" s="50"/>
      <c r="E22" s="9" t="s">
        <v>2</v>
      </c>
      <c r="F22" s="7" t="s">
        <v>6</v>
      </c>
      <c r="G22" s="9" t="s">
        <v>4</v>
      </c>
      <c r="H22" s="7" t="s">
        <v>5</v>
      </c>
      <c r="I22" s="7" t="s">
        <v>8</v>
      </c>
      <c r="J22" s="7" t="s">
        <v>9</v>
      </c>
      <c r="K22" s="10"/>
      <c r="L22" s="7" t="s">
        <v>17</v>
      </c>
      <c r="M22" s="7" t="s">
        <v>18</v>
      </c>
      <c r="N22" s="7" t="s">
        <v>23</v>
      </c>
      <c r="O22" s="7" t="s">
        <v>21</v>
      </c>
      <c r="Q22" s="17"/>
      <c r="R22" s="17" t="s">
        <v>10</v>
      </c>
      <c r="S22" s="17"/>
      <c r="T22" s="54" t="s">
        <v>36</v>
      </c>
      <c r="U22" s="10"/>
      <c r="V22" s="19"/>
      <c r="W22" s="19"/>
      <c r="X22" s="43"/>
      <c r="Y22" s="43"/>
      <c r="Z22" s="43"/>
      <c r="AA22" s="43"/>
      <c r="AB22" s="43"/>
      <c r="AC22" s="17"/>
      <c r="AD22" s="17"/>
      <c r="AE22" s="17"/>
      <c r="AF22" s="16"/>
      <c r="AG22" s="16"/>
      <c r="AH22" s="16"/>
      <c r="AI22" s="16"/>
      <c r="AJ22" s="16"/>
      <c r="AK22" s="16"/>
      <c r="AM22" s="19"/>
      <c r="AN22" s="43"/>
      <c r="AO22" s="43"/>
      <c r="AP22" s="43"/>
      <c r="AQ22" s="43"/>
      <c r="AR22" s="43"/>
      <c r="AS22" s="43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51" t="s">
        <v>15</v>
      </c>
      <c r="C23" s="3"/>
      <c r="D23" s="52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60">
        <v>0</v>
      </c>
      <c r="K23" s="16"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7"/>
      <c r="AO23" s="17"/>
      <c r="AP23" s="17"/>
      <c r="AQ23" s="17"/>
      <c r="AR23" s="17"/>
      <c r="AS23" s="17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33" t="s">
        <v>11</v>
      </c>
      <c r="C24" s="34"/>
      <c r="D24" s="35"/>
      <c r="E24" s="47">
        <f>PRODUCT(E20+Q20)</f>
        <v>0</v>
      </c>
      <c r="F24" s="47">
        <f>PRODUCT(F20+R20)</f>
        <v>0</v>
      </c>
      <c r="G24" s="47">
        <f>PRODUCT(G20+S20)</f>
        <v>0</v>
      </c>
      <c r="H24" s="47">
        <f>PRODUCT(H20+T20)</f>
        <v>0</v>
      </c>
      <c r="I24" s="47">
        <f>PRODUCT(I20+U20)</f>
        <v>0</v>
      </c>
      <c r="J24" s="60">
        <v>0</v>
      </c>
      <c r="K24" s="16">
        <f>PRODUCT(K20+W20)</f>
        <v>0</v>
      </c>
      <c r="L24" s="53">
        <v>0</v>
      </c>
      <c r="M24" s="53">
        <v>0</v>
      </c>
      <c r="N24" s="53">
        <v>0</v>
      </c>
      <c r="O24" s="53">
        <v>0</v>
      </c>
      <c r="Q24" s="17"/>
      <c r="R24" s="17"/>
      <c r="S24" s="17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20" t="s">
        <v>12</v>
      </c>
      <c r="C25" s="31"/>
      <c r="D25" s="30"/>
      <c r="E25" s="47">
        <f>PRODUCT(AA20+AM20)</f>
        <v>238</v>
      </c>
      <c r="F25" s="47">
        <f>PRODUCT(AB20+AN20)</f>
        <v>15</v>
      </c>
      <c r="G25" s="47">
        <f>PRODUCT(AC20+AO20)</f>
        <v>310</v>
      </c>
      <c r="H25" s="47">
        <f>PRODUCT(AD20+AP20)</f>
        <v>176</v>
      </c>
      <c r="I25" s="47">
        <f>PRODUCT(AE20+AQ20)</f>
        <v>916</v>
      </c>
      <c r="J25" s="60">
        <f>PRODUCT(I25/K25)</f>
        <v>0.5768261964735516</v>
      </c>
      <c r="K25" s="10">
        <f>PRODUCT(AG20+AS20)</f>
        <v>1588</v>
      </c>
      <c r="L25" s="53">
        <f>PRODUCT((F25+G25)/E25)</f>
        <v>1.365546218487395</v>
      </c>
      <c r="M25" s="53">
        <f>PRODUCT(H25/E25)</f>
        <v>0.73949579831932777</v>
      </c>
      <c r="N25" s="53">
        <f>PRODUCT((F25+G25+H25)/E25)</f>
        <v>2.1050420168067228</v>
      </c>
      <c r="O25" s="53">
        <f>PRODUCT(I25/E25)</f>
        <v>3.8487394957983194</v>
      </c>
      <c r="Q25" s="17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0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44" t="s">
        <v>13</v>
      </c>
      <c r="C26" s="45"/>
      <c r="D26" s="46"/>
      <c r="E26" s="47">
        <f>SUM(E23:E25)</f>
        <v>238</v>
      </c>
      <c r="F26" s="47">
        <f t="shared" ref="F26:I26" si="0">SUM(F23:F25)</f>
        <v>15</v>
      </c>
      <c r="G26" s="47">
        <f t="shared" si="0"/>
        <v>310</v>
      </c>
      <c r="H26" s="47">
        <f t="shared" si="0"/>
        <v>176</v>
      </c>
      <c r="I26" s="47">
        <f t="shared" si="0"/>
        <v>916</v>
      </c>
      <c r="J26" s="60">
        <f>PRODUCT(I26/K26)</f>
        <v>0.5768261964735516</v>
      </c>
      <c r="K26" s="16">
        <f>SUM(K23:K25)</f>
        <v>1588</v>
      </c>
      <c r="L26" s="53">
        <f>PRODUCT((F26+G26)/E26)</f>
        <v>1.365546218487395</v>
      </c>
      <c r="M26" s="53">
        <f>PRODUCT(H26/E26)</f>
        <v>0.73949579831932777</v>
      </c>
      <c r="N26" s="53">
        <f>PRODUCT((F26+G26+H26)/E26)</f>
        <v>2.1050420168067228</v>
      </c>
      <c r="O26" s="53">
        <f>PRODUCT(I26/E26)</f>
        <v>3.8487394957983194</v>
      </c>
      <c r="Q26" s="10"/>
      <c r="R26" s="10"/>
      <c r="S26" s="10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0"/>
      <c r="F27" s="10"/>
      <c r="G27" s="10"/>
      <c r="H27" s="10"/>
      <c r="I27" s="10"/>
      <c r="J27" s="16"/>
      <c r="K27" s="16"/>
      <c r="L27" s="10"/>
      <c r="M27" s="10"/>
      <c r="N27" s="10"/>
      <c r="O27" s="10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R191" s="10"/>
      <c r="S191" s="10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 s="10"/>
      <c r="AL191" s="10"/>
    </row>
    <row r="192" spans="1:57" x14ac:dyDescent="0.25"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</row>
    <row r="193" spans="12:38" x14ac:dyDescent="0.25"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</row>
    <row r="194" spans="12:38" x14ac:dyDescent="0.25"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ht="14.25" x14ac:dyDescent="0.2">
      <c r="L223"/>
      <c r="M223"/>
      <c r="N223"/>
      <c r="O223"/>
      <c r="P22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</sheetData>
  <sortState ref="X17:AS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2020-08-30T09:26:00Z</dcterms:modified>
</cp:coreProperties>
</file>