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9" i="2"/>
  <c r="K17" i="2"/>
  <c r="AS14" i="2"/>
  <c r="AQ14" i="2"/>
  <c r="AP14" i="2"/>
  <c r="AO14" i="2"/>
  <c r="AN14" i="2"/>
  <c r="AM14" i="2"/>
  <c r="AG14" i="2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G20" i="2" s="1"/>
  <c r="F14" i="2"/>
  <c r="F18" i="2" s="1"/>
  <c r="E14" i="2"/>
  <c r="E18" i="2" s="1"/>
  <c r="E20" i="2" s="1"/>
  <c r="K20" i="2" l="1"/>
  <c r="H20" i="2"/>
  <c r="O18" i="2"/>
  <c r="I20" i="2"/>
  <c r="O20" i="2" s="1"/>
  <c r="O19" i="2"/>
  <c r="M20" i="2"/>
  <c r="N19" i="2"/>
  <c r="N18" i="2"/>
  <c r="M19" i="2"/>
  <c r="M18" i="2"/>
  <c r="F20" i="2"/>
  <c r="L18" i="2"/>
  <c r="L19" i="2"/>
  <c r="AB14" i="1"/>
  <c r="AA14" i="1"/>
  <c r="Z14" i="1"/>
  <c r="Y14" i="1"/>
  <c r="X14" i="1"/>
  <c r="W14" i="1"/>
  <c r="N20" i="2" l="1"/>
  <c r="L20" i="2"/>
</calcChain>
</file>

<file path=xl/sharedStrings.xml><?xml version="1.0" encoding="utf-8"?>
<sst xmlns="http://schemas.openxmlformats.org/spreadsheetml/2006/main" count="176" uniqueCount="66">
  <si>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</si>
  <si>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</si>
  <si>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</si>
  <si>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</si>
  <si>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</si>
  <si>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</si>
  <si>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</si>
  <si>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</si>
  <si>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</si>
  <si>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</si>
  <si>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</si>
  <si>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</si>
  <si>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</si>
  <si>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</si>
  <si>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</si>
  <si>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</si>
  <si>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</si>
  <si>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</si>
  <si>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</si>
  <si>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</si>
  <si>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</si>
  <si>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</si>
  <si>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</si>
  <si>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</si>
  <si>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</si>
  <si>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</si>
  <si>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</si>
  <si>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</si>
  <si>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</si>
  <si>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</si>
  <si>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</si>
  <si>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</si>
  <si>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Marko Korhonen</t>
  </si>
  <si>
    <t>6.</t>
  </si>
  <si>
    <t>SoJy</t>
  </si>
  <si>
    <t>Seurat</t>
  </si>
  <si>
    <t>SoJy = Sotkamon Jymy  (1909)</t>
  </si>
  <si>
    <t>ykkössarja</t>
  </si>
  <si>
    <t>YKKÖSPESIS</t>
  </si>
  <si>
    <t>3.</t>
  </si>
  <si>
    <t>1.</t>
  </si>
  <si>
    <t>05.09. 1987  SoJy - Kiri  2-7</t>
  </si>
  <si>
    <t xml:space="preserve">  22 v   6 kk   0 pv</t>
  </si>
  <si>
    <t>5.3.1965   Sotkamo</t>
  </si>
  <si>
    <t>MESTARUUSSARJA</t>
  </si>
  <si>
    <t>URA SM-SARJASSA</t>
  </si>
  <si>
    <t>Lyöty</t>
  </si>
  <si>
    <t>Tuotu</t>
  </si>
  <si>
    <t xml:space="preserve"> Arvo-ottelut</t>
  </si>
  <si>
    <t>Mitalit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</si>
  <si>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</si>
  <si>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</si>
  <si>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</si>
  <si>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</si>
  <si>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</si>
  <si>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</si>
  <si>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</si>
  <si>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</si>
  <si>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</si>
  <si>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</si>
  <si>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</si>
  <si>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</si>
  <si>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SoJy  2</t>
  </si>
  <si>
    <t>12.</t>
  </si>
  <si>
    <t>4.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</si>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</sst>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4" xfId="0" applyFont="1" applyFill="1" applyBorder="1"/>
    <xf numFmtId="0" fontId="3" fillId="3" borderId="11" xfId="0" applyFont="1" applyFill="1" applyBorder="1" applyAlignment="1">
      <alignment horizontal="center"/>
    </xf>
    <xf numFmtId="165" fontId="3" fillId="3" borderId="14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.28515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31" customWidth="1"/>
    <col min="16" max="20" width="5.7109375" style="75" customWidth="1"/>
    <col min="21" max="21" width="8.7109375" style="75" customWidth="1"/>
    <col min="22" max="22" width="0.7109375" style="31" customWidth="1"/>
    <col min="23" max="27" width="5.7109375" style="75" customWidth="1"/>
    <col min="28" max="28" width="8.7109375" style="75" customWidth="1"/>
    <col min="29" max="29" width="0.7109375" style="31" customWidth="1"/>
    <col min="30" max="35" width="5.7109375" style="75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43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0"/>
      <c r="W2" s="22" t="s">
        <v>15</v>
      </c>
      <c r="X2" s="14"/>
      <c r="Y2" s="14"/>
      <c r="Z2" s="14"/>
      <c r="AA2" s="14"/>
      <c r="AB2" s="14"/>
      <c r="AC2" s="80"/>
      <c r="AD2" s="22" t="s">
        <v>48</v>
      </c>
      <c r="AE2" s="14"/>
      <c r="AF2" s="14"/>
      <c r="AG2" s="20"/>
      <c r="AH2" s="14" t="s">
        <v>49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50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119">
        <v>1983</v>
      </c>
      <c r="C4" s="119" t="s">
        <v>61</v>
      </c>
      <c r="D4" s="120" t="s">
        <v>62</v>
      </c>
      <c r="E4" s="119"/>
      <c r="F4" s="120" t="s">
        <v>65</v>
      </c>
      <c r="G4" s="114"/>
      <c r="H4" s="115"/>
      <c r="I4" s="119"/>
      <c r="J4" s="119"/>
      <c r="K4" s="119"/>
      <c r="L4" s="119"/>
      <c r="M4" s="119"/>
      <c r="N4" s="121"/>
      <c r="O4" s="31"/>
      <c r="P4" s="32"/>
      <c r="Q4" s="32"/>
      <c r="R4" s="32"/>
      <c r="S4" s="32"/>
      <c r="T4" s="32"/>
      <c r="U4" s="32"/>
      <c r="V4" s="31"/>
      <c r="W4" s="33"/>
      <c r="X4" s="33"/>
      <c r="Y4" s="33"/>
      <c r="Z4" s="33"/>
      <c r="AA4" s="33"/>
      <c r="AB4" s="65"/>
      <c r="AC4" s="31"/>
      <c r="AD4" s="32"/>
      <c r="AE4" s="32"/>
      <c r="AF4" s="32"/>
      <c r="AG4" s="32"/>
      <c r="AH4" s="32"/>
      <c r="AI4" s="32"/>
      <c r="AJ4" s="9"/>
    </row>
    <row r="5" spans="1:36" s="23" customFormat="1" ht="15" customHeight="1" x14ac:dyDescent="0.25">
      <c r="A5" s="9"/>
      <c r="B5" s="119"/>
      <c r="C5" s="119"/>
      <c r="D5" s="120"/>
      <c r="E5" s="119"/>
      <c r="F5" s="120" t="s">
        <v>65</v>
      </c>
      <c r="G5" s="114"/>
      <c r="H5" s="115"/>
      <c r="I5" s="119"/>
      <c r="J5" s="119"/>
      <c r="K5" s="119"/>
      <c r="L5" s="119"/>
      <c r="M5" s="119"/>
      <c r="N5" s="121"/>
      <c r="O5" s="31"/>
      <c r="P5" s="32"/>
      <c r="Q5" s="32"/>
      <c r="R5" s="32"/>
      <c r="S5" s="32"/>
      <c r="T5" s="32"/>
      <c r="U5" s="32"/>
      <c r="V5" s="31"/>
      <c r="W5" s="33"/>
      <c r="X5" s="33"/>
      <c r="Y5" s="33"/>
      <c r="Z5" s="33"/>
      <c r="AA5" s="33"/>
      <c r="AB5" s="65"/>
      <c r="AC5" s="31"/>
      <c r="AD5" s="32"/>
      <c r="AE5" s="32"/>
      <c r="AF5" s="32"/>
      <c r="AG5" s="32"/>
      <c r="AH5" s="32"/>
      <c r="AI5" s="32"/>
      <c r="AJ5" s="9"/>
    </row>
    <row r="6" spans="1:36" s="23" customFormat="1" ht="15" customHeight="1" x14ac:dyDescent="0.25">
      <c r="A6" s="9"/>
      <c r="B6" s="119">
        <v>1985</v>
      </c>
      <c r="C6" s="119" t="s">
        <v>33</v>
      </c>
      <c r="D6" s="120" t="s">
        <v>62</v>
      </c>
      <c r="E6" s="119"/>
      <c r="F6" s="120" t="s">
        <v>65</v>
      </c>
      <c r="G6" s="114"/>
      <c r="H6" s="115"/>
      <c r="I6" s="119"/>
      <c r="J6" s="119"/>
      <c r="K6" s="119"/>
      <c r="L6" s="119"/>
      <c r="M6" s="119"/>
      <c r="N6" s="121"/>
      <c r="O6" s="31"/>
      <c r="P6" s="32"/>
      <c r="Q6" s="32"/>
      <c r="R6" s="32"/>
      <c r="S6" s="32"/>
      <c r="T6" s="32"/>
      <c r="U6" s="32"/>
      <c r="V6" s="31"/>
      <c r="W6" s="33"/>
      <c r="X6" s="33"/>
      <c r="Y6" s="33"/>
      <c r="Z6" s="33"/>
      <c r="AA6" s="33"/>
      <c r="AB6" s="65"/>
      <c r="AC6" s="31"/>
      <c r="AD6" s="32"/>
      <c r="AE6" s="32"/>
      <c r="AF6" s="32"/>
      <c r="AG6" s="32"/>
      <c r="AH6" s="32"/>
      <c r="AI6" s="32"/>
      <c r="AJ6" s="9"/>
    </row>
    <row r="7" spans="1:36" s="23" customFormat="1" ht="15" customHeight="1" x14ac:dyDescent="0.25">
      <c r="A7" s="9"/>
      <c r="B7" s="119">
        <v>1986</v>
      </c>
      <c r="C7" s="119" t="s">
        <v>63</v>
      </c>
      <c r="D7" s="120" t="s">
        <v>62</v>
      </c>
      <c r="E7" s="119"/>
      <c r="F7" s="120" t="s">
        <v>65</v>
      </c>
      <c r="G7" s="114"/>
      <c r="H7" s="115"/>
      <c r="I7" s="119"/>
      <c r="J7" s="119"/>
      <c r="K7" s="119"/>
      <c r="L7" s="119"/>
      <c r="M7" s="119"/>
      <c r="N7" s="121"/>
      <c r="O7" s="31"/>
      <c r="P7" s="32"/>
      <c r="Q7" s="32"/>
      <c r="R7" s="32"/>
      <c r="S7" s="32"/>
      <c r="T7" s="32"/>
      <c r="U7" s="32"/>
      <c r="V7" s="31"/>
      <c r="W7" s="33"/>
      <c r="X7" s="33"/>
      <c r="Y7" s="33"/>
      <c r="Z7" s="33"/>
      <c r="AA7" s="33"/>
      <c r="AB7" s="65"/>
      <c r="AC7" s="31"/>
      <c r="AD7" s="32"/>
      <c r="AE7" s="32"/>
      <c r="AF7" s="32"/>
      <c r="AG7" s="32"/>
      <c r="AH7" s="32"/>
      <c r="AI7" s="32"/>
      <c r="AJ7" s="9"/>
    </row>
    <row r="8" spans="1:36" s="23" customFormat="1" ht="15" customHeight="1" x14ac:dyDescent="0.25">
      <c r="A8" s="9"/>
      <c r="B8" s="25">
        <v>1987</v>
      </c>
      <c r="C8" s="25" t="s">
        <v>39</v>
      </c>
      <c r="D8" s="26" t="s">
        <v>34</v>
      </c>
      <c r="E8" s="25"/>
      <c r="F8" s="27" t="s">
        <v>37</v>
      </c>
      <c r="G8" s="28"/>
      <c r="H8" s="29"/>
      <c r="I8" s="25"/>
      <c r="J8" s="25"/>
      <c r="K8" s="25"/>
      <c r="L8" s="25"/>
      <c r="M8" s="25"/>
      <c r="N8" s="30"/>
      <c r="O8" s="31"/>
      <c r="P8" s="32"/>
      <c r="Q8" s="32"/>
      <c r="R8" s="32"/>
      <c r="S8" s="32"/>
      <c r="T8" s="32"/>
      <c r="U8" s="32"/>
      <c r="V8" s="31"/>
      <c r="W8" s="33">
        <v>2</v>
      </c>
      <c r="X8" s="33">
        <v>0</v>
      </c>
      <c r="Y8" s="33">
        <v>0</v>
      </c>
      <c r="Z8" s="33">
        <v>0</v>
      </c>
      <c r="AA8" s="33">
        <v>2</v>
      </c>
      <c r="AB8" s="65">
        <v>0.33300000000000002</v>
      </c>
      <c r="AC8" s="31"/>
      <c r="AD8" s="32"/>
      <c r="AE8" s="32"/>
      <c r="AF8" s="32"/>
      <c r="AG8" s="32"/>
      <c r="AH8" s="32"/>
      <c r="AI8" s="32"/>
      <c r="AJ8" s="9"/>
    </row>
    <row r="9" spans="1:36" s="23" customFormat="1" ht="15" customHeight="1" x14ac:dyDescent="0.2">
      <c r="A9" s="9"/>
      <c r="B9" s="25">
        <v>1988</v>
      </c>
      <c r="C9" s="25" t="s">
        <v>40</v>
      </c>
      <c r="D9" s="26" t="s">
        <v>34</v>
      </c>
      <c r="E9" s="25"/>
      <c r="F9" s="27" t="s">
        <v>37</v>
      </c>
      <c r="G9" s="28"/>
      <c r="H9" s="29"/>
      <c r="I9" s="25"/>
      <c r="J9" s="25"/>
      <c r="K9" s="25"/>
      <c r="L9" s="25"/>
      <c r="M9" s="25"/>
      <c r="N9" s="30"/>
      <c r="O9" s="24"/>
      <c r="P9" s="32"/>
      <c r="Q9" s="32"/>
      <c r="R9" s="32"/>
      <c r="S9" s="32"/>
      <c r="T9" s="32"/>
      <c r="U9" s="32"/>
      <c r="V9" s="24"/>
      <c r="W9" s="33"/>
      <c r="X9" s="33"/>
      <c r="Y9" s="33"/>
      <c r="Z9" s="33"/>
      <c r="AA9" s="33"/>
      <c r="AB9" s="65"/>
      <c r="AC9" s="24"/>
      <c r="AD9" s="32"/>
      <c r="AE9" s="2"/>
      <c r="AF9" s="2"/>
      <c r="AG9" s="32"/>
      <c r="AH9" s="32"/>
      <c r="AI9" s="32"/>
      <c r="AJ9" s="9"/>
    </row>
    <row r="10" spans="1:36" s="23" customFormat="1" ht="15" customHeight="1" x14ac:dyDescent="0.2">
      <c r="A10" s="9"/>
      <c r="B10" s="32">
        <v>1989</v>
      </c>
      <c r="C10" s="32" t="s">
        <v>33</v>
      </c>
      <c r="D10" s="34" t="s">
        <v>34</v>
      </c>
      <c r="E10" s="32">
        <v>13</v>
      </c>
      <c r="F10" s="32">
        <v>0</v>
      </c>
      <c r="G10" s="35">
        <v>1</v>
      </c>
      <c r="H10" s="32">
        <v>3</v>
      </c>
      <c r="I10" s="32">
        <v>17</v>
      </c>
      <c r="J10" s="32">
        <v>12</v>
      </c>
      <c r="K10" s="32">
        <v>2</v>
      </c>
      <c r="L10" s="32">
        <v>2</v>
      </c>
      <c r="M10" s="32">
        <v>1</v>
      </c>
      <c r="N10" s="36">
        <v>0.38600000000000001</v>
      </c>
      <c r="O10" s="24"/>
      <c r="P10" s="32"/>
      <c r="Q10" s="32"/>
      <c r="R10" s="32"/>
      <c r="S10" s="32"/>
      <c r="T10" s="32"/>
      <c r="U10" s="32"/>
      <c r="V10" s="24"/>
      <c r="W10" s="33"/>
      <c r="X10" s="33"/>
      <c r="Y10" s="33"/>
      <c r="Z10" s="33"/>
      <c r="AA10" s="33"/>
      <c r="AB10" s="65"/>
      <c r="AC10" s="24"/>
      <c r="AD10" s="32"/>
      <c r="AE10" s="2"/>
      <c r="AF10" s="2"/>
      <c r="AG10" s="32"/>
      <c r="AH10" s="32"/>
      <c r="AI10" s="32"/>
      <c r="AJ10" s="9"/>
    </row>
    <row r="11" spans="1:36" s="23" customFormat="1" ht="15" customHeight="1" x14ac:dyDescent="0.2">
      <c r="A11" s="9"/>
      <c r="B11" s="119">
        <v>1990</v>
      </c>
      <c r="C11" s="119" t="s">
        <v>39</v>
      </c>
      <c r="D11" s="120" t="s">
        <v>62</v>
      </c>
      <c r="E11" s="119"/>
      <c r="F11" s="120" t="s">
        <v>65</v>
      </c>
      <c r="G11" s="114"/>
      <c r="H11" s="115"/>
      <c r="I11" s="119"/>
      <c r="J11" s="119"/>
      <c r="K11" s="119"/>
      <c r="L11" s="119"/>
      <c r="M11" s="119"/>
      <c r="N11" s="121"/>
      <c r="O11" s="24"/>
      <c r="P11" s="32"/>
      <c r="Q11" s="32"/>
      <c r="R11" s="32"/>
      <c r="S11" s="32"/>
      <c r="T11" s="32"/>
      <c r="U11" s="32"/>
      <c r="V11" s="24"/>
      <c r="W11" s="33"/>
      <c r="X11" s="33"/>
      <c r="Y11" s="33"/>
      <c r="Z11" s="33"/>
      <c r="AA11" s="33"/>
      <c r="AB11" s="65"/>
      <c r="AC11" s="24"/>
      <c r="AD11" s="32"/>
      <c r="AE11" s="2"/>
      <c r="AF11" s="2"/>
      <c r="AG11" s="32"/>
      <c r="AH11" s="32"/>
      <c r="AI11" s="32"/>
      <c r="AJ11" s="9"/>
    </row>
    <row r="12" spans="1:36" s="23" customFormat="1" ht="15" customHeight="1" x14ac:dyDescent="0.2">
      <c r="A12" s="9"/>
      <c r="B12" s="119">
        <v>1991</v>
      </c>
      <c r="C12" s="119" t="s">
        <v>64</v>
      </c>
      <c r="D12" s="120" t="s">
        <v>62</v>
      </c>
      <c r="E12" s="119"/>
      <c r="F12" s="120" t="s">
        <v>65</v>
      </c>
      <c r="G12" s="114"/>
      <c r="H12" s="115"/>
      <c r="I12" s="119"/>
      <c r="J12" s="119"/>
      <c r="K12" s="119"/>
      <c r="L12" s="119"/>
      <c r="M12" s="119"/>
      <c r="N12" s="121"/>
      <c r="O12" s="24"/>
      <c r="P12" s="32"/>
      <c r="Q12" s="32"/>
      <c r="R12" s="32"/>
      <c r="S12" s="32"/>
      <c r="T12" s="32"/>
      <c r="U12" s="32"/>
      <c r="V12" s="24"/>
      <c r="W12" s="33"/>
      <c r="X12" s="33"/>
      <c r="Y12" s="33"/>
      <c r="Z12" s="33"/>
      <c r="AA12" s="33"/>
      <c r="AB12" s="65"/>
      <c r="AC12" s="24"/>
      <c r="AD12" s="32"/>
      <c r="AE12" s="2"/>
      <c r="AF12" s="2"/>
      <c r="AG12" s="32"/>
      <c r="AH12" s="32"/>
      <c r="AI12" s="32"/>
      <c r="AJ12" s="9"/>
    </row>
    <row r="13" spans="1:36" s="23" customFormat="1" ht="15" customHeight="1" x14ac:dyDescent="0.2">
      <c r="A13" s="9"/>
      <c r="B13" s="119">
        <v>1991</v>
      </c>
      <c r="C13" s="119" t="s">
        <v>64</v>
      </c>
      <c r="D13" s="120" t="s">
        <v>62</v>
      </c>
      <c r="E13" s="119"/>
      <c r="F13" s="120" t="s">
        <v>65</v>
      </c>
      <c r="G13" s="114"/>
      <c r="H13" s="115"/>
      <c r="I13" s="119"/>
      <c r="J13" s="119"/>
      <c r="K13" s="119"/>
      <c r="L13" s="119"/>
      <c r="M13" s="119"/>
      <c r="N13" s="121"/>
      <c r="O13" s="24"/>
      <c r="P13" s="32"/>
      <c r="Q13" s="32"/>
      <c r="R13" s="32"/>
      <c r="S13" s="32"/>
      <c r="T13" s="32"/>
      <c r="U13" s="32"/>
      <c r="V13" s="24"/>
      <c r="W13" s="33"/>
      <c r="X13" s="33"/>
      <c r="Y13" s="33"/>
      <c r="Z13" s="33"/>
      <c r="AA13" s="33"/>
      <c r="AB13" s="65"/>
      <c r="AC13" s="24"/>
      <c r="AD13" s="32"/>
      <c r="AE13" s="2"/>
      <c r="AF13" s="2"/>
      <c r="AG13" s="32"/>
      <c r="AH13" s="32"/>
      <c r="AI13" s="32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13</v>
      </c>
      <c r="F14" s="18">
        <v>0</v>
      </c>
      <c r="G14" s="18">
        <v>1</v>
      </c>
      <c r="H14" s="18">
        <v>3</v>
      </c>
      <c r="I14" s="18">
        <v>17</v>
      </c>
      <c r="J14" s="18">
        <v>12</v>
      </c>
      <c r="K14" s="18">
        <v>2</v>
      </c>
      <c r="L14" s="18">
        <v>2</v>
      </c>
      <c r="M14" s="18">
        <v>1</v>
      </c>
      <c r="N14" s="38">
        <v>0.38600000000000001</v>
      </c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38">
        <v>0</v>
      </c>
      <c r="V14" s="24"/>
      <c r="W14" s="18">
        <f>PRODUCT(E20)</f>
        <v>2</v>
      </c>
      <c r="X14" s="18">
        <f t="shared" ref="X14:AA14" si="0">PRODUCT(F20)</f>
        <v>0</v>
      </c>
      <c r="Y14" s="18">
        <f t="shared" si="0"/>
        <v>0</v>
      </c>
      <c r="Z14" s="18">
        <f t="shared" si="0"/>
        <v>0</v>
      </c>
      <c r="AA14" s="18">
        <f t="shared" si="0"/>
        <v>2</v>
      </c>
      <c r="AB14" s="38">
        <f>PRODUCT(N20)</f>
        <v>0.33300000000000002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39" t="s">
        <v>2</v>
      </c>
      <c r="C15" s="37"/>
      <c r="D15" s="40">
        <v>13.666666666666664</v>
      </c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3"/>
      <c r="AI15" s="41"/>
      <c r="AJ15" s="9"/>
    </row>
    <row r="16" spans="1:36" ht="15" customHeight="1" x14ac:dyDescent="0.25">
      <c r="A16" s="9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  <c r="P16" s="41"/>
      <c r="Q16" s="44"/>
      <c r="R16" s="41"/>
      <c r="S16" s="41"/>
      <c r="T16" s="41"/>
      <c r="U16" s="41"/>
      <c r="W16" s="41"/>
      <c r="X16" s="41"/>
      <c r="Y16" s="41"/>
      <c r="Z16" s="41"/>
      <c r="AA16" s="41"/>
      <c r="AB16" s="41"/>
      <c r="AD16" s="41"/>
      <c r="AE16" s="41"/>
      <c r="AF16" s="41"/>
      <c r="AG16" s="41"/>
      <c r="AH16" s="41"/>
      <c r="AI16" s="41"/>
      <c r="AJ16" s="9"/>
    </row>
    <row r="17" spans="1:36" ht="15" customHeight="1" x14ac:dyDescent="0.25">
      <c r="A17" s="9"/>
      <c r="B17" s="22" t="s">
        <v>45</v>
      </c>
      <c r="C17" s="45"/>
      <c r="D17" s="45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1"/>
      <c r="K17" s="18" t="s">
        <v>25</v>
      </c>
      <c r="L17" s="18" t="s">
        <v>26</v>
      </c>
      <c r="M17" s="18" t="s">
        <v>27</v>
      </c>
      <c r="N17" s="18" t="s">
        <v>21</v>
      </c>
      <c r="O17" s="24"/>
      <c r="P17" s="46" t="s">
        <v>28</v>
      </c>
      <c r="Q17" s="12"/>
      <c r="R17" s="12"/>
      <c r="S17" s="12"/>
      <c r="T17" s="47"/>
      <c r="U17" s="47"/>
      <c r="V17" s="47"/>
      <c r="W17" s="47"/>
      <c r="X17" s="47"/>
      <c r="Y17" s="47"/>
      <c r="Z17" s="47"/>
      <c r="AA17" s="12"/>
      <c r="AB17" s="12"/>
      <c r="AC17" s="47"/>
      <c r="AD17" s="12"/>
      <c r="AE17" s="12"/>
      <c r="AF17" s="12"/>
      <c r="AG17" s="12"/>
      <c r="AH17" s="12"/>
      <c r="AI17" s="48"/>
      <c r="AJ17" s="9"/>
    </row>
    <row r="18" spans="1:36" ht="15" customHeight="1" x14ac:dyDescent="0.2">
      <c r="A18" s="9"/>
      <c r="B18" s="46" t="s">
        <v>12</v>
      </c>
      <c r="C18" s="12"/>
      <c r="D18" s="48"/>
      <c r="E18" s="32">
        <v>13</v>
      </c>
      <c r="F18" s="32">
        <v>0</v>
      </c>
      <c r="G18" s="32">
        <v>1</v>
      </c>
      <c r="H18" s="32">
        <v>3</v>
      </c>
      <c r="I18" s="32">
        <v>17</v>
      </c>
      <c r="J18" s="41"/>
      <c r="K18" s="49">
        <v>7.6923076923076927E-2</v>
      </c>
      <c r="L18" s="49">
        <v>0.23076923076923078</v>
      </c>
      <c r="M18" s="49">
        <v>1.3076923076923077</v>
      </c>
      <c r="N18" s="36">
        <v>0.38600000000000001</v>
      </c>
      <c r="O18" s="24"/>
      <c r="P18" s="50" t="s">
        <v>9</v>
      </c>
      <c r="Q18" s="51"/>
      <c r="R18" s="52" t="s">
        <v>41</v>
      </c>
      <c r="S18" s="52"/>
      <c r="T18" s="52"/>
      <c r="U18" s="52"/>
      <c r="V18" s="52"/>
      <c r="W18" s="52"/>
      <c r="X18" s="53" t="s">
        <v>11</v>
      </c>
      <c r="Y18" s="52"/>
      <c r="Z18" s="52" t="s">
        <v>42</v>
      </c>
      <c r="AA18" s="52"/>
      <c r="AB18" s="52"/>
      <c r="AC18" s="52"/>
      <c r="AD18" s="52"/>
      <c r="AE18" s="52"/>
      <c r="AF18" s="52"/>
      <c r="AG18" s="52"/>
      <c r="AH18" s="53"/>
      <c r="AI18" s="82"/>
      <c r="AJ18" s="9"/>
    </row>
    <row r="19" spans="1:36" ht="15" customHeight="1" x14ac:dyDescent="0.2">
      <c r="A19" s="9"/>
      <c r="B19" s="54" t="s">
        <v>14</v>
      </c>
      <c r="C19" s="55"/>
      <c r="D19" s="56"/>
      <c r="E19" s="32"/>
      <c r="F19" s="32"/>
      <c r="G19" s="32"/>
      <c r="H19" s="32"/>
      <c r="I19" s="32"/>
      <c r="J19" s="41"/>
      <c r="K19" s="49"/>
      <c r="L19" s="49"/>
      <c r="M19" s="49"/>
      <c r="N19" s="36"/>
      <c r="O19" s="24"/>
      <c r="P19" s="57" t="s">
        <v>46</v>
      </c>
      <c r="Q19" s="58"/>
      <c r="R19" s="59"/>
      <c r="S19" s="59"/>
      <c r="T19" s="59"/>
      <c r="U19" s="59"/>
      <c r="V19" s="59"/>
      <c r="W19" s="59"/>
      <c r="X19" s="59"/>
      <c r="Y19" s="60"/>
      <c r="Z19" s="59"/>
      <c r="AA19" s="59"/>
      <c r="AB19" s="59"/>
      <c r="AC19" s="59"/>
      <c r="AD19" s="59"/>
      <c r="AE19" s="59"/>
      <c r="AF19" s="59"/>
      <c r="AG19" s="59"/>
      <c r="AH19" s="60"/>
      <c r="AI19" s="83"/>
      <c r="AJ19" s="9"/>
    </row>
    <row r="20" spans="1:36" ht="15" customHeight="1" x14ac:dyDescent="0.2">
      <c r="A20" s="9"/>
      <c r="B20" s="61" t="s">
        <v>15</v>
      </c>
      <c r="C20" s="62"/>
      <c r="D20" s="63"/>
      <c r="E20" s="33">
        <v>2</v>
      </c>
      <c r="F20" s="33">
        <v>0</v>
      </c>
      <c r="G20" s="33">
        <v>0</v>
      </c>
      <c r="H20" s="33">
        <v>0</v>
      </c>
      <c r="I20" s="33">
        <v>2</v>
      </c>
      <c r="J20" s="41"/>
      <c r="K20" s="64">
        <v>0</v>
      </c>
      <c r="L20" s="64">
        <v>0</v>
      </c>
      <c r="M20" s="64">
        <v>1</v>
      </c>
      <c r="N20" s="65">
        <v>0.33300000000000002</v>
      </c>
      <c r="O20" s="24"/>
      <c r="P20" s="57" t="s">
        <v>47</v>
      </c>
      <c r="Q20" s="58"/>
      <c r="R20" s="59"/>
      <c r="S20" s="59"/>
      <c r="T20" s="59"/>
      <c r="U20" s="59"/>
      <c r="V20" s="59"/>
      <c r="W20" s="59"/>
      <c r="X20" s="59"/>
      <c r="Y20" s="60"/>
      <c r="Z20" s="59"/>
      <c r="AA20" s="59"/>
      <c r="AB20" s="59"/>
      <c r="AC20" s="59"/>
      <c r="AD20" s="59"/>
      <c r="AE20" s="59"/>
      <c r="AF20" s="59"/>
      <c r="AG20" s="59"/>
      <c r="AH20" s="60"/>
      <c r="AI20" s="83"/>
    </row>
    <row r="21" spans="1:36" ht="15" customHeight="1" x14ac:dyDescent="0.2">
      <c r="A21" s="9"/>
      <c r="B21" s="66" t="s">
        <v>24</v>
      </c>
      <c r="C21" s="67"/>
      <c r="D21" s="68"/>
      <c r="E21" s="18">
        <v>15</v>
      </c>
      <c r="F21" s="18">
        <v>0</v>
      </c>
      <c r="G21" s="18">
        <v>1</v>
      </c>
      <c r="H21" s="18">
        <v>3</v>
      </c>
      <c r="I21" s="18">
        <v>19</v>
      </c>
      <c r="J21" s="41"/>
      <c r="K21" s="69">
        <v>6.6666666666666666E-2</v>
      </c>
      <c r="L21" s="69">
        <v>0.2</v>
      </c>
      <c r="M21" s="69">
        <v>1.2666666666666666</v>
      </c>
      <c r="N21" s="38">
        <v>0.3796852350383102</v>
      </c>
      <c r="O21" s="24"/>
      <c r="P21" s="70" t="s">
        <v>10</v>
      </c>
      <c r="Q21" s="71"/>
      <c r="R21" s="72"/>
      <c r="S21" s="72"/>
      <c r="T21" s="72"/>
      <c r="U21" s="72"/>
      <c r="V21" s="72"/>
      <c r="W21" s="72"/>
      <c r="X21" s="72"/>
      <c r="Y21" s="73"/>
      <c r="Z21" s="72"/>
      <c r="AA21" s="72"/>
      <c r="AB21" s="72"/>
      <c r="AC21" s="72"/>
      <c r="AD21" s="72"/>
      <c r="AE21" s="72"/>
      <c r="AF21" s="72"/>
      <c r="AG21" s="72"/>
      <c r="AH21" s="73"/>
      <c r="AI21" s="84"/>
    </row>
    <row r="22" spans="1:36" ht="15" customHeight="1" x14ac:dyDescent="0.25">
      <c r="A22" s="9"/>
      <c r="B22" s="43"/>
      <c r="C22" s="43"/>
      <c r="D22" s="43"/>
      <c r="E22" s="43"/>
      <c r="F22" s="43"/>
      <c r="G22" s="43"/>
      <c r="H22" s="43"/>
      <c r="I22" s="43"/>
      <c r="J22" s="41"/>
      <c r="K22" s="43"/>
      <c r="L22" s="43"/>
      <c r="M22" s="43"/>
      <c r="N22" s="42"/>
      <c r="O22" s="24"/>
      <c r="P22" s="41"/>
      <c r="Q22" s="44"/>
      <c r="R22" s="41"/>
      <c r="S22" s="41"/>
      <c r="T22" s="24"/>
      <c r="U22" s="24"/>
      <c r="V22" s="24"/>
      <c r="W22" s="24"/>
      <c r="X22" s="74"/>
      <c r="Y22" s="41"/>
      <c r="Z22" s="41"/>
      <c r="AA22" s="41"/>
      <c r="AB22" s="41"/>
      <c r="AC22" s="24"/>
      <c r="AD22" s="41"/>
      <c r="AE22" s="41"/>
      <c r="AF22" s="41"/>
      <c r="AG22" s="41"/>
      <c r="AH22" s="41"/>
      <c r="AI22" s="41"/>
    </row>
    <row r="23" spans="1:36" ht="15" customHeight="1" x14ac:dyDescent="0.25">
      <c r="A23" s="9"/>
      <c r="B23" s="41" t="s">
        <v>35</v>
      </c>
      <c r="C23" s="41"/>
      <c r="D23" s="41" t="s">
        <v>36</v>
      </c>
      <c r="E23" s="41"/>
      <c r="F23" s="41"/>
      <c r="G23" s="41"/>
      <c r="H23" s="41"/>
      <c r="I23" s="41"/>
      <c r="J23" s="41"/>
      <c r="K23" s="41"/>
      <c r="L23" s="41"/>
      <c r="M23" s="41"/>
      <c r="N23" s="24"/>
      <c r="O23" s="24"/>
      <c r="P23" s="41"/>
      <c r="Q23" s="44"/>
      <c r="R23" s="41"/>
      <c r="S23" s="41"/>
      <c r="T23" s="24"/>
      <c r="U23" s="24"/>
      <c r="V23" s="24"/>
      <c r="W23" s="24"/>
      <c r="X23" s="74"/>
      <c r="Y23" s="41"/>
      <c r="Z23" s="41"/>
      <c r="AA23" s="41"/>
      <c r="AB23" s="41"/>
      <c r="AC23" s="24"/>
      <c r="AD23" s="41"/>
      <c r="AE23" s="41"/>
      <c r="AF23" s="41"/>
      <c r="AG23" s="41"/>
      <c r="AH23" s="41"/>
      <c r="AI23" s="41"/>
    </row>
    <row r="24" spans="1:36" ht="15" customHeight="1" x14ac:dyDescent="0.25">
      <c r="A24" s="9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24"/>
      <c r="O24" s="24"/>
      <c r="P24" s="41"/>
      <c r="Q24" s="44"/>
      <c r="R24" s="41"/>
      <c r="S24" s="41"/>
      <c r="T24" s="24"/>
      <c r="U24" s="24"/>
      <c r="V24" s="24"/>
      <c r="W24" s="24"/>
      <c r="X24" s="74"/>
      <c r="Y24" s="41"/>
      <c r="Z24" s="41"/>
      <c r="AA24" s="41"/>
      <c r="AB24" s="41"/>
      <c r="AC24" s="24"/>
      <c r="AD24" s="41"/>
      <c r="AE24" s="41"/>
      <c r="AF24" s="41"/>
      <c r="AG24" s="41"/>
      <c r="AH24" s="41"/>
      <c r="AI24" s="41"/>
    </row>
    <row r="25" spans="1:36" ht="15" customHeight="1" x14ac:dyDescent="0.25">
      <c r="A25" s="9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24"/>
      <c r="P25" s="41"/>
      <c r="Q25" s="44"/>
      <c r="R25" s="41"/>
      <c r="S25" s="41"/>
      <c r="T25" s="24"/>
      <c r="U25" s="24"/>
      <c r="V25" s="24"/>
      <c r="W25" s="24"/>
      <c r="X25" s="74"/>
      <c r="Y25" s="7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24"/>
      <c r="P26" s="41"/>
      <c r="Q26" s="44"/>
      <c r="R26" s="41"/>
      <c r="S26" s="41"/>
      <c r="T26" s="24"/>
      <c r="U26" s="24"/>
      <c r="V26" s="24"/>
      <c r="W26" s="24"/>
      <c r="X26" s="74"/>
      <c r="Y26" s="7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4"/>
      <c r="P27" s="41"/>
      <c r="Q27" s="44"/>
      <c r="R27" s="41"/>
      <c r="S27" s="41"/>
      <c r="T27" s="24"/>
      <c r="U27" s="24"/>
      <c r="V27" s="24"/>
      <c r="W27" s="24"/>
      <c r="X27" s="74"/>
      <c r="Y27" s="7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74"/>
      <c r="Y28" s="7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74"/>
      <c r="Y29" s="7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74"/>
      <c r="Y30" s="7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74"/>
      <c r="Y31" s="7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74"/>
      <c r="Y32" s="7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74"/>
      <c r="Y33" s="7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74"/>
      <c r="Y34" s="7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74"/>
      <c r="Y35" s="7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74"/>
      <c r="Y36" s="7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74"/>
      <c r="Y37" s="7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74"/>
      <c r="Y38" s="7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74"/>
      <c r="Y39" s="7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74"/>
      <c r="Y40" s="7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74"/>
      <c r="Y41" s="7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74"/>
      <c r="Y42" s="7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74"/>
      <c r="Y43" s="7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74"/>
      <c r="Y44" s="7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74"/>
      <c r="Y45" s="7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74"/>
      <c r="Y46" s="7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74"/>
      <c r="Y47" s="7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74"/>
      <c r="Y48" s="7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74"/>
      <c r="Y49" s="7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74"/>
      <c r="Y50" s="7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74"/>
      <c r="Y51" s="7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74"/>
      <c r="Y52" s="7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74"/>
      <c r="Y53" s="7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74"/>
      <c r="Y54" s="7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74"/>
      <c r="Y55" s="7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74"/>
      <c r="Y56" s="7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74"/>
      <c r="Y57" s="7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74"/>
      <c r="Y58" s="7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74"/>
      <c r="Y59" s="7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74"/>
      <c r="Y60" s="7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74"/>
      <c r="Y61" s="7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74"/>
      <c r="Y62" s="7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74"/>
      <c r="Y63" s="7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74"/>
      <c r="Y64" s="7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74"/>
      <c r="Y65" s="7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74"/>
      <c r="Y66" s="7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74"/>
      <c r="Y67" s="7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74"/>
      <c r="Y68" s="7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74"/>
      <c r="Y69" s="7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74"/>
      <c r="Y70" s="7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74"/>
      <c r="Y71" s="7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74"/>
      <c r="Y72" s="7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74"/>
      <c r="Y73" s="7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74"/>
      <c r="Y74" s="7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74"/>
      <c r="Y75" s="7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74"/>
      <c r="Y76" s="7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74"/>
      <c r="Y77" s="7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74"/>
      <c r="Y78" s="7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74"/>
      <c r="Y79" s="7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74"/>
      <c r="Y80" s="7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74"/>
      <c r="Y81" s="7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74"/>
      <c r="Y82" s="7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74"/>
      <c r="Y83" s="7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74"/>
      <c r="Y84" s="7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74"/>
      <c r="Y85" s="7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74"/>
      <c r="Y86" s="7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74"/>
      <c r="Y87" s="7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74"/>
      <c r="Y88" s="7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74"/>
      <c r="Y89" s="7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74"/>
      <c r="Y90" s="7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74"/>
      <c r="Y91" s="7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74"/>
      <c r="Y92" s="7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74"/>
      <c r="Y93" s="7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74"/>
      <c r="Y94" s="7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74"/>
      <c r="Y95" s="7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74"/>
      <c r="Y96" s="7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74"/>
      <c r="Y97" s="7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74"/>
      <c r="Y98" s="7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74"/>
      <c r="Y99" s="7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74"/>
      <c r="Y100" s="7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74"/>
      <c r="Y101" s="7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74"/>
      <c r="Y102" s="7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74"/>
      <c r="Y103" s="7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74"/>
      <c r="Y104" s="7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74"/>
      <c r="Y105" s="7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74"/>
      <c r="Y106" s="7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74"/>
      <c r="Y107" s="7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74"/>
      <c r="Y108" s="7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74"/>
      <c r="Y109" s="7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74"/>
      <c r="Y110" s="7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74"/>
      <c r="Y111" s="7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74"/>
      <c r="Y112" s="7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74"/>
      <c r="Y113" s="7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74"/>
      <c r="Y114" s="7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74"/>
      <c r="Y115" s="7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74"/>
      <c r="Y116" s="7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74"/>
      <c r="Y117" s="7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74"/>
      <c r="Y118" s="7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74"/>
      <c r="Y119" s="7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74"/>
      <c r="Y120" s="7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74"/>
      <c r="Y121" s="7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74"/>
      <c r="Y122" s="7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74"/>
      <c r="Y123" s="7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74"/>
      <c r="Y124" s="7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74"/>
      <c r="Y125" s="7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74"/>
      <c r="Y126" s="7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74"/>
      <c r="Y127" s="7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74"/>
      <c r="Y128" s="7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74"/>
      <c r="Y129" s="7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74"/>
      <c r="Y130" s="7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74"/>
      <c r="Y131" s="7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74"/>
      <c r="Y132" s="7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74"/>
      <c r="Y133" s="7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74"/>
      <c r="Y134" s="7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74"/>
      <c r="Y135" s="7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74"/>
      <c r="Y136" s="7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74"/>
      <c r="Y137" s="7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74"/>
      <c r="Y138" s="7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4"/>
      <c r="R139" s="41"/>
      <c r="S139" s="41"/>
      <c r="T139" s="24"/>
      <c r="U139" s="24"/>
      <c r="V139" s="24"/>
      <c r="W139" s="24"/>
      <c r="X139" s="74"/>
      <c r="Y139" s="7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4"/>
      <c r="R140" s="41"/>
      <c r="S140" s="41"/>
      <c r="T140" s="24"/>
      <c r="U140" s="24"/>
      <c r="V140" s="24"/>
      <c r="W140" s="24"/>
      <c r="X140" s="74"/>
      <c r="Y140" s="7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41"/>
      <c r="Q141" s="44"/>
      <c r="R141" s="41"/>
      <c r="S141" s="41"/>
      <c r="T141" s="24"/>
      <c r="U141" s="24"/>
      <c r="V141" s="24"/>
      <c r="W141" s="24"/>
      <c r="X141" s="74"/>
      <c r="Y141" s="7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4"/>
      <c r="P142" s="41"/>
      <c r="Q142" s="44"/>
      <c r="R142" s="41"/>
      <c r="S142" s="41"/>
      <c r="T142" s="24"/>
      <c r="U142" s="24"/>
      <c r="V142" s="24"/>
      <c r="W142" s="24"/>
      <c r="X142" s="74"/>
      <c r="Y142" s="7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4"/>
      <c r="P143" s="41"/>
      <c r="Q143" s="44"/>
      <c r="R143" s="41"/>
      <c r="S143" s="41"/>
      <c r="T143" s="24"/>
      <c r="U143" s="24"/>
      <c r="V143" s="24"/>
      <c r="W143" s="24"/>
      <c r="X143" s="74"/>
      <c r="Y143" s="7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4"/>
      <c r="P144" s="41"/>
      <c r="Q144" s="44"/>
      <c r="R144" s="41"/>
      <c r="S144" s="41"/>
      <c r="T144" s="24"/>
      <c r="U144" s="24"/>
      <c r="V144" s="24"/>
      <c r="W144" s="24"/>
      <c r="X144" s="74"/>
      <c r="Y144" s="7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4"/>
      <c r="P145" s="41"/>
      <c r="Q145" s="44"/>
      <c r="R145" s="41"/>
      <c r="S145" s="41"/>
      <c r="T145" s="24"/>
      <c r="U145" s="24"/>
      <c r="V145" s="24"/>
      <c r="W145" s="24"/>
      <c r="X145" s="74"/>
      <c r="Y145" s="7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4"/>
      <c r="P146" s="41"/>
      <c r="Q146" s="44"/>
      <c r="R146" s="41"/>
      <c r="S146" s="41"/>
      <c r="T146" s="24"/>
      <c r="U146" s="24"/>
      <c r="V146" s="24"/>
      <c r="W146" s="24"/>
      <c r="X146" s="74"/>
      <c r="Y146" s="7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</sheetData>
  <sortState ref="B4:AI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32</v>
      </c>
      <c r="C1" s="3"/>
      <c r="D1" s="4"/>
      <c r="E1" s="5" t="s">
        <v>43</v>
      </c>
      <c r="F1" s="81"/>
      <c r="G1" s="85"/>
      <c r="H1" s="8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85"/>
      <c r="AD1" s="8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7" t="s">
        <v>38</v>
      </c>
      <c r="C2" s="78"/>
      <c r="D2" s="79"/>
      <c r="E2" s="13" t="s">
        <v>12</v>
      </c>
      <c r="F2" s="14"/>
      <c r="G2" s="14"/>
      <c r="H2" s="14"/>
      <c r="I2" s="20"/>
      <c r="J2" s="15"/>
      <c r="K2" s="80"/>
      <c r="L2" s="22" t="s">
        <v>51</v>
      </c>
      <c r="M2" s="14"/>
      <c r="N2" s="14"/>
      <c r="O2" s="21"/>
      <c r="P2" s="19"/>
      <c r="Q2" s="22" t="s">
        <v>52</v>
      </c>
      <c r="R2" s="14"/>
      <c r="S2" s="14"/>
      <c r="T2" s="14"/>
      <c r="U2" s="20"/>
      <c r="V2" s="21"/>
      <c r="W2" s="19"/>
      <c r="X2" s="86" t="s">
        <v>53</v>
      </c>
      <c r="Y2" s="87"/>
      <c r="Z2" s="88"/>
      <c r="AA2" s="13" t="s">
        <v>12</v>
      </c>
      <c r="AB2" s="14"/>
      <c r="AC2" s="14"/>
      <c r="AD2" s="14"/>
      <c r="AE2" s="20"/>
      <c r="AF2" s="15"/>
      <c r="AG2" s="80"/>
      <c r="AH2" s="22" t="s">
        <v>54</v>
      </c>
      <c r="AI2" s="14"/>
      <c r="AJ2" s="14"/>
      <c r="AK2" s="21"/>
      <c r="AL2" s="19"/>
      <c r="AM2" s="22" t="s">
        <v>52</v>
      </c>
      <c r="AN2" s="14"/>
      <c r="AO2" s="14"/>
      <c r="AP2" s="14"/>
      <c r="AQ2" s="20"/>
      <c r="AR2" s="21"/>
      <c r="AS2" s="89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9"/>
      <c r="L3" s="18" t="s">
        <v>5</v>
      </c>
      <c r="M3" s="18" t="s">
        <v>6</v>
      </c>
      <c r="N3" s="18" t="s">
        <v>55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9"/>
      <c r="AH3" s="18" t="s">
        <v>5</v>
      </c>
      <c r="AI3" s="18" t="s">
        <v>6</v>
      </c>
      <c r="AJ3" s="18" t="s">
        <v>55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9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2"/>
      <c r="C4" s="37"/>
      <c r="D4" s="39"/>
      <c r="E4" s="32"/>
      <c r="F4" s="32"/>
      <c r="G4" s="32"/>
      <c r="H4" s="35"/>
      <c r="I4" s="32"/>
      <c r="J4" s="90"/>
      <c r="K4" s="31"/>
      <c r="L4" s="91"/>
      <c r="M4" s="18"/>
      <c r="N4" s="18"/>
      <c r="O4" s="18"/>
      <c r="P4" s="24"/>
      <c r="Q4" s="32"/>
      <c r="R4" s="32"/>
      <c r="S4" s="35"/>
      <c r="T4" s="32"/>
      <c r="U4" s="32"/>
      <c r="V4" s="92"/>
      <c r="W4" s="31"/>
      <c r="X4" s="32">
        <v>1983</v>
      </c>
      <c r="Y4" s="32" t="s">
        <v>61</v>
      </c>
      <c r="Z4" s="2" t="s">
        <v>62</v>
      </c>
      <c r="AA4" s="32">
        <v>18</v>
      </c>
      <c r="AB4" s="32">
        <v>0</v>
      </c>
      <c r="AC4" s="32">
        <v>1</v>
      </c>
      <c r="AD4" s="32">
        <v>23</v>
      </c>
      <c r="AE4" s="32"/>
      <c r="AF4" s="36"/>
      <c r="AG4" s="31"/>
      <c r="AH4" s="18"/>
      <c r="AI4" s="18"/>
      <c r="AJ4" s="18"/>
      <c r="AK4" s="18"/>
      <c r="AL4" s="24"/>
      <c r="AM4" s="32"/>
      <c r="AN4" s="32"/>
      <c r="AO4" s="32"/>
      <c r="AP4" s="32"/>
      <c r="AQ4" s="32"/>
      <c r="AR4" s="93"/>
      <c r="AS4" s="94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2"/>
      <c r="C5" s="37"/>
      <c r="D5" s="39"/>
      <c r="E5" s="32"/>
      <c r="F5" s="32"/>
      <c r="G5" s="32"/>
      <c r="H5" s="35"/>
      <c r="I5" s="32"/>
      <c r="J5" s="90"/>
      <c r="K5" s="31"/>
      <c r="L5" s="91"/>
      <c r="M5" s="18"/>
      <c r="N5" s="18"/>
      <c r="O5" s="18"/>
      <c r="P5" s="24"/>
      <c r="Q5" s="32"/>
      <c r="R5" s="32"/>
      <c r="S5" s="35"/>
      <c r="T5" s="32"/>
      <c r="U5" s="32"/>
      <c r="V5" s="92"/>
      <c r="W5" s="31"/>
      <c r="X5" s="32"/>
      <c r="Y5" s="32"/>
      <c r="Z5" s="2"/>
      <c r="AA5" s="32"/>
      <c r="AB5" s="32"/>
      <c r="AC5" s="32"/>
      <c r="AD5" s="32"/>
      <c r="AE5" s="32"/>
      <c r="AF5" s="36"/>
      <c r="AG5" s="31"/>
      <c r="AH5" s="18"/>
      <c r="AI5" s="18"/>
      <c r="AJ5" s="18"/>
      <c r="AK5" s="18"/>
      <c r="AL5" s="24"/>
      <c r="AM5" s="32"/>
      <c r="AN5" s="32"/>
      <c r="AO5" s="32"/>
      <c r="AP5" s="32"/>
      <c r="AQ5" s="32"/>
      <c r="AR5" s="93"/>
      <c r="AS5" s="94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2"/>
      <c r="C6" s="37"/>
      <c r="D6" s="39"/>
      <c r="E6" s="32"/>
      <c r="F6" s="32"/>
      <c r="G6" s="32"/>
      <c r="H6" s="35"/>
      <c r="I6" s="32"/>
      <c r="J6" s="90"/>
      <c r="K6" s="31"/>
      <c r="L6" s="91"/>
      <c r="M6" s="18"/>
      <c r="N6" s="18"/>
      <c r="O6" s="18"/>
      <c r="P6" s="24"/>
      <c r="Q6" s="32"/>
      <c r="R6" s="32"/>
      <c r="S6" s="35"/>
      <c r="T6" s="32"/>
      <c r="U6" s="32"/>
      <c r="V6" s="92"/>
      <c r="W6" s="31"/>
      <c r="X6" s="32">
        <v>1985</v>
      </c>
      <c r="Y6" s="32" t="s">
        <v>33</v>
      </c>
      <c r="Z6" s="2" t="s">
        <v>62</v>
      </c>
      <c r="AA6" s="32">
        <v>16</v>
      </c>
      <c r="AB6" s="32">
        <v>0</v>
      </c>
      <c r="AC6" s="32">
        <v>7</v>
      </c>
      <c r="AD6" s="32">
        <v>22</v>
      </c>
      <c r="AE6" s="32"/>
      <c r="AF6" s="36"/>
      <c r="AG6" s="31"/>
      <c r="AH6" s="18"/>
      <c r="AI6" s="18"/>
      <c r="AJ6" s="18"/>
      <c r="AK6" s="18"/>
      <c r="AL6" s="24"/>
      <c r="AM6" s="32"/>
      <c r="AN6" s="32"/>
      <c r="AO6" s="32"/>
      <c r="AP6" s="32"/>
      <c r="AQ6" s="32"/>
      <c r="AR6" s="93"/>
      <c r="AS6" s="94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2"/>
      <c r="C7" s="37"/>
      <c r="D7" s="39"/>
      <c r="E7" s="32"/>
      <c r="F7" s="32"/>
      <c r="G7" s="32"/>
      <c r="H7" s="35"/>
      <c r="I7" s="32"/>
      <c r="J7" s="90"/>
      <c r="K7" s="31"/>
      <c r="L7" s="91"/>
      <c r="M7" s="18"/>
      <c r="N7" s="18"/>
      <c r="O7" s="18"/>
      <c r="P7" s="24"/>
      <c r="Q7" s="32"/>
      <c r="R7" s="32"/>
      <c r="S7" s="35"/>
      <c r="T7" s="32"/>
      <c r="U7" s="32"/>
      <c r="V7" s="92"/>
      <c r="W7" s="31"/>
      <c r="X7" s="32">
        <v>1986</v>
      </c>
      <c r="Y7" s="32" t="s">
        <v>63</v>
      </c>
      <c r="Z7" s="2" t="s">
        <v>62</v>
      </c>
      <c r="AA7" s="32">
        <v>19</v>
      </c>
      <c r="AB7" s="32">
        <v>1</v>
      </c>
      <c r="AC7" s="32">
        <v>5</v>
      </c>
      <c r="AD7" s="32">
        <v>19</v>
      </c>
      <c r="AE7" s="32"/>
      <c r="AF7" s="36"/>
      <c r="AG7" s="31"/>
      <c r="AH7" s="18"/>
      <c r="AI7" s="18"/>
      <c r="AJ7" s="18"/>
      <c r="AK7" s="18"/>
      <c r="AL7" s="24"/>
      <c r="AM7" s="32"/>
      <c r="AN7" s="32"/>
      <c r="AO7" s="32"/>
      <c r="AP7" s="32"/>
      <c r="AQ7" s="32"/>
      <c r="AR7" s="93"/>
      <c r="AS7" s="94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2">
        <v>1987</v>
      </c>
      <c r="C8" s="32" t="s">
        <v>39</v>
      </c>
      <c r="D8" s="39" t="s">
        <v>34</v>
      </c>
      <c r="E8" s="32">
        <v>18</v>
      </c>
      <c r="F8" s="32">
        <v>0</v>
      </c>
      <c r="G8" s="32">
        <v>0</v>
      </c>
      <c r="H8" s="32">
        <v>2</v>
      </c>
      <c r="I8" s="32"/>
      <c r="J8" s="90"/>
      <c r="K8" s="31"/>
      <c r="L8" s="91"/>
      <c r="M8" s="18"/>
      <c r="N8" s="18"/>
      <c r="O8" s="18"/>
      <c r="P8" s="24"/>
      <c r="Q8" s="32"/>
      <c r="R8" s="32"/>
      <c r="S8" s="35"/>
      <c r="T8" s="32"/>
      <c r="U8" s="32"/>
      <c r="V8" s="92"/>
      <c r="W8" s="31"/>
      <c r="X8" s="32"/>
      <c r="Y8" s="37"/>
      <c r="Z8" s="39"/>
      <c r="AA8" s="32"/>
      <c r="AB8" s="32"/>
      <c r="AC8" s="32"/>
      <c r="AD8" s="35"/>
      <c r="AE8" s="32"/>
      <c r="AF8" s="90"/>
      <c r="AG8" s="31"/>
      <c r="AH8" s="18"/>
      <c r="AI8" s="18"/>
      <c r="AJ8" s="18"/>
      <c r="AK8" s="18"/>
      <c r="AL8" s="24"/>
      <c r="AM8" s="32"/>
      <c r="AN8" s="32"/>
      <c r="AO8" s="32"/>
      <c r="AP8" s="32"/>
      <c r="AQ8" s="32"/>
      <c r="AR8" s="93"/>
      <c r="AS8" s="94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122">
        <v>1988</v>
      </c>
      <c r="C9" s="122" t="s">
        <v>40</v>
      </c>
      <c r="D9" s="123" t="s">
        <v>34</v>
      </c>
      <c r="E9" s="122">
        <v>14</v>
      </c>
      <c r="F9" s="122">
        <v>1</v>
      </c>
      <c r="G9" s="124">
        <v>2</v>
      </c>
      <c r="H9" s="122">
        <v>5</v>
      </c>
      <c r="I9" s="122"/>
      <c r="J9" s="125"/>
      <c r="K9" s="24"/>
      <c r="L9" s="18"/>
      <c r="M9" s="18"/>
      <c r="N9" s="18"/>
      <c r="O9" s="18"/>
      <c r="P9" s="24"/>
      <c r="Q9" s="32"/>
      <c r="R9" s="32"/>
      <c r="S9" s="35"/>
      <c r="T9" s="32"/>
      <c r="U9" s="32"/>
      <c r="V9" s="92"/>
      <c r="W9" s="31"/>
      <c r="X9" s="32"/>
      <c r="Y9" s="37"/>
      <c r="Z9" s="39"/>
      <c r="AA9" s="32"/>
      <c r="AB9" s="32"/>
      <c r="AC9" s="32"/>
      <c r="AD9" s="35"/>
      <c r="AE9" s="32"/>
      <c r="AF9" s="90"/>
      <c r="AG9" s="31"/>
      <c r="AH9" s="18"/>
      <c r="AI9" s="18"/>
      <c r="AJ9" s="18"/>
      <c r="AK9" s="18"/>
      <c r="AL9" s="24"/>
      <c r="AM9" s="32"/>
      <c r="AN9" s="32"/>
      <c r="AO9" s="32"/>
      <c r="AP9" s="32"/>
      <c r="AQ9" s="32"/>
      <c r="AR9" s="93"/>
      <c r="AS9" s="94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2"/>
      <c r="C10" s="37"/>
      <c r="D10" s="39"/>
      <c r="E10" s="32"/>
      <c r="F10" s="32"/>
      <c r="G10" s="32"/>
      <c r="H10" s="35"/>
      <c r="I10" s="32"/>
      <c r="J10" s="90"/>
      <c r="K10" s="31"/>
      <c r="L10" s="91"/>
      <c r="M10" s="18"/>
      <c r="N10" s="18"/>
      <c r="O10" s="18"/>
      <c r="P10" s="24"/>
      <c r="Q10" s="32"/>
      <c r="R10" s="32"/>
      <c r="S10" s="35"/>
      <c r="T10" s="32"/>
      <c r="U10" s="32"/>
      <c r="V10" s="92"/>
      <c r="W10" s="31"/>
      <c r="X10" s="32"/>
      <c r="Y10" s="37"/>
      <c r="Z10" s="39"/>
      <c r="AA10" s="32"/>
      <c r="AB10" s="32"/>
      <c r="AC10" s="32"/>
      <c r="AD10" s="35"/>
      <c r="AE10" s="32"/>
      <c r="AF10" s="90"/>
      <c r="AG10" s="31"/>
      <c r="AH10" s="18"/>
      <c r="AI10" s="18"/>
      <c r="AJ10" s="18"/>
      <c r="AK10" s="18"/>
      <c r="AL10" s="24"/>
      <c r="AM10" s="32"/>
      <c r="AN10" s="32"/>
      <c r="AO10" s="32"/>
      <c r="AP10" s="32"/>
      <c r="AQ10" s="32"/>
      <c r="AR10" s="93"/>
      <c r="AS10" s="94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2"/>
      <c r="C11" s="37"/>
      <c r="D11" s="39"/>
      <c r="E11" s="32"/>
      <c r="F11" s="32"/>
      <c r="G11" s="32"/>
      <c r="H11" s="35"/>
      <c r="I11" s="32"/>
      <c r="J11" s="90"/>
      <c r="K11" s="31"/>
      <c r="L11" s="91"/>
      <c r="M11" s="18"/>
      <c r="N11" s="18"/>
      <c r="O11" s="18"/>
      <c r="P11" s="24"/>
      <c r="Q11" s="32"/>
      <c r="R11" s="32"/>
      <c r="S11" s="35"/>
      <c r="T11" s="32"/>
      <c r="U11" s="32"/>
      <c r="V11" s="92"/>
      <c r="W11" s="31"/>
      <c r="X11" s="32">
        <v>1990</v>
      </c>
      <c r="Y11" s="32" t="s">
        <v>39</v>
      </c>
      <c r="Z11" s="34" t="s">
        <v>62</v>
      </c>
      <c r="AA11" s="32">
        <v>21</v>
      </c>
      <c r="AB11" s="32">
        <v>0</v>
      </c>
      <c r="AC11" s="32">
        <v>8</v>
      </c>
      <c r="AD11" s="32">
        <v>25</v>
      </c>
      <c r="AE11" s="32"/>
      <c r="AF11" s="90"/>
      <c r="AG11" s="31"/>
      <c r="AH11" s="18"/>
      <c r="AI11" s="18"/>
      <c r="AJ11" s="18"/>
      <c r="AK11" s="18"/>
      <c r="AL11" s="24"/>
      <c r="AM11" s="32"/>
      <c r="AN11" s="32"/>
      <c r="AO11" s="32"/>
      <c r="AP11" s="32"/>
      <c r="AQ11" s="32"/>
      <c r="AR11" s="93"/>
      <c r="AS11" s="94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32"/>
      <c r="C12" s="37"/>
      <c r="D12" s="39"/>
      <c r="E12" s="32"/>
      <c r="F12" s="32"/>
      <c r="G12" s="32"/>
      <c r="H12" s="35"/>
      <c r="I12" s="32"/>
      <c r="J12" s="90"/>
      <c r="K12" s="31"/>
      <c r="L12" s="91"/>
      <c r="M12" s="18"/>
      <c r="N12" s="18"/>
      <c r="O12" s="18"/>
      <c r="P12" s="24"/>
      <c r="Q12" s="32"/>
      <c r="R12" s="32"/>
      <c r="S12" s="35"/>
      <c r="T12" s="32"/>
      <c r="U12" s="32"/>
      <c r="V12" s="92"/>
      <c r="W12" s="31"/>
      <c r="X12" s="32">
        <v>1991</v>
      </c>
      <c r="Y12" s="32" t="s">
        <v>64</v>
      </c>
      <c r="Z12" s="34" t="s">
        <v>62</v>
      </c>
      <c r="AA12" s="32">
        <v>20</v>
      </c>
      <c r="AB12" s="32">
        <v>2</v>
      </c>
      <c r="AC12" s="32">
        <v>9</v>
      </c>
      <c r="AD12" s="32">
        <v>30</v>
      </c>
      <c r="AE12" s="32"/>
      <c r="AF12" s="90"/>
      <c r="AG12" s="31"/>
      <c r="AH12" s="18"/>
      <c r="AI12" s="18"/>
      <c r="AJ12" s="18"/>
      <c r="AK12" s="18"/>
      <c r="AL12" s="24"/>
      <c r="AM12" s="32"/>
      <c r="AN12" s="32"/>
      <c r="AO12" s="32"/>
      <c r="AP12" s="32"/>
      <c r="AQ12" s="32"/>
      <c r="AR12" s="93"/>
      <c r="AS12" s="94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32"/>
      <c r="C13" s="37"/>
      <c r="D13" s="39"/>
      <c r="E13" s="32"/>
      <c r="F13" s="32"/>
      <c r="G13" s="32"/>
      <c r="H13" s="35"/>
      <c r="I13" s="32"/>
      <c r="J13" s="90"/>
      <c r="K13" s="31"/>
      <c r="L13" s="91"/>
      <c r="M13" s="18"/>
      <c r="N13" s="18"/>
      <c r="O13" s="18"/>
      <c r="P13" s="24"/>
      <c r="Q13" s="32"/>
      <c r="R13" s="32"/>
      <c r="S13" s="35"/>
      <c r="T13" s="32"/>
      <c r="U13" s="32"/>
      <c r="V13" s="92"/>
      <c r="W13" s="31"/>
      <c r="X13" s="32">
        <v>1991</v>
      </c>
      <c r="Y13" s="32" t="s">
        <v>64</v>
      </c>
      <c r="Z13" s="34" t="s">
        <v>62</v>
      </c>
      <c r="AA13" s="32">
        <v>20</v>
      </c>
      <c r="AB13" s="32">
        <v>2</v>
      </c>
      <c r="AC13" s="32">
        <v>9</v>
      </c>
      <c r="AD13" s="32">
        <v>30</v>
      </c>
      <c r="AE13" s="32"/>
      <c r="AF13" s="90"/>
      <c r="AG13" s="31"/>
      <c r="AH13" s="18"/>
      <c r="AI13" s="18"/>
      <c r="AJ13" s="18"/>
      <c r="AK13" s="18"/>
      <c r="AL13" s="24"/>
      <c r="AM13" s="32"/>
      <c r="AN13" s="32"/>
      <c r="AO13" s="32"/>
      <c r="AP13" s="32"/>
      <c r="AQ13" s="32"/>
      <c r="AR13" s="93"/>
      <c r="AS13" s="94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95" t="s">
        <v>56</v>
      </c>
      <c r="C14" s="96"/>
      <c r="D14" s="97"/>
      <c r="E14" s="98">
        <f>SUM(E4:E13)</f>
        <v>32</v>
      </c>
      <c r="F14" s="98">
        <f>SUM(F4:F13)</f>
        <v>1</v>
      </c>
      <c r="G14" s="98">
        <f>SUM(G4:G13)</f>
        <v>2</v>
      </c>
      <c r="H14" s="98">
        <f>SUM(H4:H13)</f>
        <v>7</v>
      </c>
      <c r="I14" s="98">
        <f>SUM(I4:I13)</f>
        <v>0</v>
      </c>
      <c r="J14" s="99">
        <v>0</v>
      </c>
      <c r="K14" s="80">
        <f>SUM(K4:K13)</f>
        <v>0</v>
      </c>
      <c r="L14" s="22"/>
      <c r="M14" s="20"/>
      <c r="N14" s="100"/>
      <c r="O14" s="101"/>
      <c r="P14" s="24"/>
      <c r="Q14" s="98">
        <f>SUM(Q4:Q13)</f>
        <v>0</v>
      </c>
      <c r="R14" s="98">
        <f>SUM(R4:R13)</f>
        <v>0</v>
      </c>
      <c r="S14" s="98">
        <f>SUM(S4:S13)</f>
        <v>0</v>
      </c>
      <c r="T14" s="98">
        <f>SUM(T4:T13)</f>
        <v>0</v>
      </c>
      <c r="U14" s="98">
        <f>SUM(U4:U13)</f>
        <v>0</v>
      </c>
      <c r="V14" s="38">
        <v>0</v>
      </c>
      <c r="W14" s="80">
        <f>SUM(W4:W13)</f>
        <v>0</v>
      </c>
      <c r="X14" s="16" t="s">
        <v>56</v>
      </c>
      <c r="Y14" s="17"/>
      <c r="Z14" s="15"/>
      <c r="AA14" s="98">
        <f>SUM(AA4:AA13)</f>
        <v>114</v>
      </c>
      <c r="AB14" s="98">
        <f>SUM(AB4:AB13)</f>
        <v>5</v>
      </c>
      <c r="AC14" s="98">
        <f>SUM(AC4:AC13)</f>
        <v>39</v>
      </c>
      <c r="AD14" s="98">
        <f>SUM(AD4:AD13)</f>
        <v>149</v>
      </c>
      <c r="AE14" s="98">
        <f>SUM(AE4:AE13)</f>
        <v>0</v>
      </c>
      <c r="AF14" s="99">
        <v>0</v>
      </c>
      <c r="AG14" s="80">
        <f>SUM(AG4:AG13)</f>
        <v>0</v>
      </c>
      <c r="AH14" s="22"/>
      <c r="AI14" s="20"/>
      <c r="AJ14" s="100"/>
      <c r="AK14" s="101"/>
      <c r="AL14" s="24"/>
      <c r="AM14" s="98">
        <f>SUM(AM4:AM13)</f>
        <v>0</v>
      </c>
      <c r="AN14" s="98">
        <f>SUM(AN4:AN13)</f>
        <v>0</v>
      </c>
      <c r="AO14" s="98">
        <f>SUM(AO4:AO13)</f>
        <v>0</v>
      </c>
      <c r="AP14" s="98">
        <f>SUM(AP4:AP13)</f>
        <v>0</v>
      </c>
      <c r="AQ14" s="98">
        <f>SUM(AQ4:AQ13)</f>
        <v>0</v>
      </c>
      <c r="AR14" s="99">
        <v>0</v>
      </c>
      <c r="AS14" s="89">
        <f>SUM(AS4:AS13)</f>
        <v>0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2"/>
      <c r="K15" s="31"/>
      <c r="L15" s="24"/>
      <c r="M15" s="24"/>
      <c r="N15" s="24"/>
      <c r="O15" s="24"/>
      <c r="P15" s="41"/>
      <c r="Q15" s="41"/>
      <c r="R15" s="44"/>
      <c r="S15" s="41"/>
      <c r="T15" s="41"/>
      <c r="U15" s="24"/>
      <c r="V15" s="24"/>
      <c r="W15" s="31"/>
      <c r="X15" s="41"/>
      <c r="Y15" s="41"/>
      <c r="Z15" s="41"/>
      <c r="AA15" s="41"/>
      <c r="AB15" s="41"/>
      <c r="AC15" s="41"/>
      <c r="AD15" s="41"/>
      <c r="AE15" s="41"/>
      <c r="AF15" s="42"/>
      <c r="AG15" s="31"/>
      <c r="AH15" s="24"/>
      <c r="AI15" s="24"/>
      <c r="AJ15" s="24"/>
      <c r="AK15" s="24"/>
      <c r="AL15" s="41"/>
      <c r="AM15" s="41"/>
      <c r="AN15" s="44"/>
      <c r="AO15" s="41"/>
      <c r="AP15" s="41"/>
      <c r="AQ15" s="24"/>
      <c r="AR15" s="24"/>
      <c r="AS15" s="3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02" t="s">
        <v>57</v>
      </c>
      <c r="C16" s="103"/>
      <c r="D16" s="104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4"/>
      <c r="L16" s="18" t="s">
        <v>25</v>
      </c>
      <c r="M16" s="18" t="s">
        <v>26</v>
      </c>
      <c r="N16" s="18" t="s">
        <v>58</v>
      </c>
      <c r="O16" s="18" t="s">
        <v>59</v>
      </c>
      <c r="Q16" s="44"/>
      <c r="R16" s="44" t="s">
        <v>35</v>
      </c>
      <c r="S16" s="44"/>
      <c r="T16" s="105" t="s">
        <v>36</v>
      </c>
      <c r="U16" s="24"/>
      <c r="V16" s="31"/>
      <c r="W16" s="31"/>
      <c r="X16" s="106"/>
      <c r="Y16" s="106"/>
      <c r="Z16" s="106"/>
      <c r="AA16" s="106"/>
      <c r="AB16" s="106"/>
      <c r="AC16" s="44"/>
      <c r="AD16" s="44"/>
      <c r="AE16" s="44"/>
      <c r="AF16" s="41"/>
      <c r="AG16" s="41"/>
      <c r="AH16" s="41"/>
      <c r="AI16" s="41"/>
      <c r="AJ16" s="41"/>
      <c r="AK16" s="41"/>
      <c r="AM16" s="31"/>
      <c r="AN16" s="106"/>
      <c r="AO16" s="106"/>
      <c r="AP16" s="106"/>
      <c r="AQ16" s="106"/>
      <c r="AR16" s="106"/>
      <c r="AS16" s="106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46" t="s">
        <v>60</v>
      </c>
      <c r="C17" s="12"/>
      <c r="D17" s="48"/>
      <c r="E17" s="107">
        <v>15</v>
      </c>
      <c r="F17" s="107">
        <v>0</v>
      </c>
      <c r="G17" s="107">
        <v>1</v>
      </c>
      <c r="H17" s="107">
        <v>3</v>
      </c>
      <c r="I17" s="107">
        <v>19</v>
      </c>
      <c r="J17" s="108">
        <v>0.38</v>
      </c>
      <c r="K17" s="41">
        <f>PRODUCT(I17/J17)</f>
        <v>50</v>
      </c>
      <c r="L17" s="109">
        <f>PRODUCT((F17+G17)/E17)</f>
        <v>6.6666666666666666E-2</v>
      </c>
      <c r="M17" s="109">
        <f>PRODUCT(H17/E17)</f>
        <v>0.2</v>
      </c>
      <c r="N17" s="109">
        <f>PRODUCT((F17+G17+H17)/E17)</f>
        <v>0.26666666666666666</v>
      </c>
      <c r="O17" s="109">
        <f>PRODUCT(I17/E17)</f>
        <v>1.2666666666666666</v>
      </c>
      <c r="Q17" s="44"/>
      <c r="R17" s="44"/>
      <c r="S17" s="4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41"/>
      <c r="AM17" s="41"/>
      <c r="AN17" s="44"/>
      <c r="AO17" s="44"/>
      <c r="AP17" s="44"/>
      <c r="AQ17" s="44"/>
      <c r="AR17" s="44"/>
      <c r="AS17" s="44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10" t="s">
        <v>38</v>
      </c>
      <c r="C18" s="111"/>
      <c r="D18" s="112"/>
      <c r="E18" s="107">
        <f>PRODUCT(E14+Q14)</f>
        <v>32</v>
      </c>
      <c r="F18" s="107">
        <f>PRODUCT(F14+R14)</f>
        <v>1</v>
      </c>
      <c r="G18" s="107">
        <f>PRODUCT(G14+S14)</f>
        <v>2</v>
      </c>
      <c r="H18" s="107">
        <f>PRODUCT(H14+T14)</f>
        <v>7</v>
      </c>
      <c r="I18" s="107">
        <f>PRODUCT(I14+U14)</f>
        <v>0</v>
      </c>
      <c r="J18" s="108">
        <v>0</v>
      </c>
      <c r="K18" s="41">
        <f>PRODUCT(K14+W14)</f>
        <v>0</v>
      </c>
      <c r="L18" s="109">
        <f>PRODUCT((F18+G18)/E18)</f>
        <v>9.375E-2</v>
      </c>
      <c r="M18" s="109">
        <f>PRODUCT(H18/E18)</f>
        <v>0.21875</v>
      </c>
      <c r="N18" s="109">
        <f>PRODUCT((F18+G18+H18)/E18)</f>
        <v>0.3125</v>
      </c>
      <c r="O18" s="109">
        <f>PRODUCT(I18/E18)</f>
        <v>0</v>
      </c>
      <c r="Q18" s="44"/>
      <c r="R18" s="44"/>
      <c r="S18" s="4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13" t="s">
        <v>53</v>
      </c>
      <c r="C19" s="114"/>
      <c r="D19" s="115"/>
      <c r="E19" s="107">
        <f>PRODUCT(AA14+AM14)</f>
        <v>114</v>
      </c>
      <c r="F19" s="107">
        <f>PRODUCT(AB14+AN14)</f>
        <v>5</v>
      </c>
      <c r="G19" s="107">
        <f>PRODUCT(AC14+AO14)</f>
        <v>39</v>
      </c>
      <c r="H19" s="107">
        <f>PRODUCT(AD14+AP14)</f>
        <v>149</v>
      </c>
      <c r="I19" s="107">
        <f>PRODUCT(AE14+AQ14)</f>
        <v>0</v>
      </c>
      <c r="J19" s="108">
        <v>0</v>
      </c>
      <c r="K19" s="24">
        <f>PRODUCT(AG14+AS14)</f>
        <v>0</v>
      </c>
      <c r="L19" s="109">
        <f>PRODUCT((F19+G19)/E19)</f>
        <v>0.38596491228070173</v>
      </c>
      <c r="M19" s="109">
        <f>PRODUCT(H19/E19)</f>
        <v>1.3070175438596492</v>
      </c>
      <c r="N19" s="109">
        <f>PRODUCT((F19+G19+H19)/E19)</f>
        <v>1.6929824561403508</v>
      </c>
      <c r="O19" s="109">
        <f>PRODUCT(I19/E19)</f>
        <v>0</v>
      </c>
      <c r="Q19" s="44"/>
      <c r="R19" s="44"/>
      <c r="S19" s="41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16" t="s">
        <v>56</v>
      </c>
      <c r="C20" s="117"/>
      <c r="D20" s="118"/>
      <c r="E20" s="107">
        <f>SUM(E17:E19)</f>
        <v>161</v>
      </c>
      <c r="F20" s="107">
        <f t="shared" ref="F20:I20" si="0">SUM(F17:F19)</f>
        <v>6</v>
      </c>
      <c r="G20" s="107">
        <f t="shared" si="0"/>
        <v>42</v>
      </c>
      <c r="H20" s="107">
        <f t="shared" si="0"/>
        <v>159</v>
      </c>
      <c r="I20" s="107">
        <f t="shared" si="0"/>
        <v>19</v>
      </c>
      <c r="J20" s="108">
        <v>0</v>
      </c>
      <c r="K20" s="41">
        <f>SUM(K17:K19)</f>
        <v>50</v>
      </c>
      <c r="L20" s="109">
        <f>PRODUCT((F20+G20)/E20)</f>
        <v>0.29813664596273293</v>
      </c>
      <c r="M20" s="109">
        <f>PRODUCT(H20/E20)</f>
        <v>0.98757763975155277</v>
      </c>
      <c r="N20" s="109">
        <f>PRODUCT((F20+G20+H20)/E20)</f>
        <v>1.2857142857142858</v>
      </c>
      <c r="O20" s="109">
        <f>PRODUCT(I20/E20)</f>
        <v>0.11801242236024845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24"/>
      <c r="F21" s="24"/>
      <c r="G21" s="24"/>
      <c r="H21" s="24"/>
      <c r="I21" s="24"/>
      <c r="J21" s="41"/>
      <c r="K21" s="41"/>
      <c r="L21" s="24"/>
      <c r="M21" s="24"/>
      <c r="N21" s="24"/>
      <c r="O21" s="24"/>
      <c r="P21" s="41"/>
      <c r="Q21" s="41"/>
      <c r="R21" s="41"/>
      <c r="S21" s="41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</row>
    <row r="186" spans="1:57" x14ac:dyDescent="0.25">
      <c r="R186" s="31"/>
      <c r="S186" s="31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</row>
    <row r="187" spans="1:57" x14ac:dyDescent="0.25">
      <c r="R187" s="31"/>
      <c r="S187" s="31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</row>
    <row r="188" spans="1:57" x14ac:dyDescent="0.25">
      <c r="R188" s="31"/>
      <c r="S188" s="31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</row>
    <row r="189" spans="1:57" x14ac:dyDescent="0.25">
      <c r="L189"/>
      <c r="M189"/>
      <c r="N189"/>
      <c r="O189"/>
      <c r="P189"/>
      <c r="R189" s="31"/>
      <c r="S189" s="31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/>
    </row>
    <row r="190" spans="1:57" x14ac:dyDescent="0.25">
      <c r="L190"/>
      <c r="M190"/>
      <c r="N190"/>
      <c r="O190"/>
      <c r="P190"/>
      <c r="R190" s="31"/>
      <c r="S190" s="31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/>
    </row>
    <row r="191" spans="1:57" x14ac:dyDescent="0.25">
      <c r="L191"/>
      <c r="M191"/>
      <c r="N191"/>
      <c r="O191"/>
      <c r="P191"/>
      <c r="R191" s="31"/>
      <c r="S191" s="31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/>
    </row>
    <row r="192" spans="1:57" x14ac:dyDescent="0.25">
      <c r="L192"/>
      <c r="M192"/>
      <c r="N192"/>
      <c r="O192"/>
      <c r="P192"/>
      <c r="R192" s="31"/>
      <c r="S192" s="31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/>
    </row>
    <row r="193" spans="12:38" x14ac:dyDescent="0.25">
      <c r="L193"/>
      <c r="M193"/>
      <c r="N193"/>
      <c r="O193"/>
      <c r="P193"/>
      <c r="R193" s="31"/>
      <c r="S193" s="31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/>
    </row>
    <row r="194" spans="12:38" x14ac:dyDescent="0.25">
      <c r="L194"/>
      <c r="M194"/>
      <c r="N194"/>
      <c r="O194"/>
      <c r="P194"/>
      <c r="R194" s="31"/>
      <c r="S194" s="31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/>
    </row>
    <row r="195" spans="12:38" x14ac:dyDescent="0.25">
      <c r="L195"/>
      <c r="M195"/>
      <c r="N195"/>
      <c r="O195"/>
      <c r="P195"/>
      <c r="R195" s="31"/>
      <c r="S195" s="3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/>
    </row>
    <row r="196" spans="12:38" x14ac:dyDescent="0.25">
      <c r="L196"/>
      <c r="M196"/>
      <c r="N196"/>
      <c r="O196"/>
      <c r="P196"/>
      <c r="R196" s="31"/>
      <c r="S196" s="31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/>
    </row>
    <row r="197" spans="12:38" x14ac:dyDescent="0.25">
      <c r="L197"/>
      <c r="M197"/>
      <c r="N197"/>
      <c r="O197"/>
      <c r="P197"/>
      <c r="R197" s="31"/>
      <c r="S197" s="31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/>
    </row>
    <row r="198" spans="12:38" x14ac:dyDescent="0.25">
      <c r="L198"/>
      <c r="M198"/>
      <c r="N198"/>
      <c r="O198"/>
      <c r="P198"/>
      <c r="R198" s="31"/>
      <c r="S198" s="31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/>
    </row>
    <row r="199" spans="12:38" x14ac:dyDescent="0.25">
      <c r="L199"/>
      <c r="M199"/>
      <c r="N199"/>
      <c r="O199"/>
      <c r="P199"/>
      <c r="R199" s="31"/>
      <c r="S199" s="31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/>
    </row>
    <row r="200" spans="12:38" x14ac:dyDescent="0.25">
      <c r="L200"/>
      <c r="M200"/>
      <c r="N200"/>
      <c r="O200"/>
      <c r="P200"/>
      <c r="R200" s="31"/>
      <c r="S200" s="31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/>
    </row>
    <row r="201" spans="12:38" x14ac:dyDescent="0.25">
      <c r="L201"/>
      <c r="M201"/>
      <c r="N201"/>
      <c r="O201"/>
      <c r="P201"/>
      <c r="R201" s="31"/>
      <c r="S201" s="31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/>
    </row>
    <row r="202" spans="12:38" x14ac:dyDescent="0.25">
      <c r="L202"/>
      <c r="M202"/>
      <c r="N202"/>
      <c r="O202"/>
      <c r="P202"/>
      <c r="R202" s="31"/>
      <c r="S202" s="31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/>
    </row>
    <row r="203" spans="12:38" x14ac:dyDescent="0.25">
      <c r="L203"/>
      <c r="M203"/>
      <c r="N203"/>
      <c r="O203"/>
      <c r="P203"/>
      <c r="R203" s="31"/>
      <c r="S203" s="31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/>
    </row>
    <row r="204" spans="12:38" x14ac:dyDescent="0.25">
      <c r="L204"/>
      <c r="M204"/>
      <c r="N204"/>
      <c r="O204"/>
      <c r="P204"/>
      <c r="R204" s="31"/>
      <c r="S204" s="31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/>
    </row>
    <row r="205" spans="12:38" x14ac:dyDescent="0.25">
      <c r="L205"/>
      <c r="M205"/>
      <c r="N205"/>
      <c r="O205"/>
      <c r="P205"/>
      <c r="R205" s="31"/>
      <c r="S205" s="31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/>
    </row>
    <row r="206" spans="12:38" x14ac:dyDescent="0.25">
      <c r="L206"/>
      <c r="M206"/>
      <c r="N206"/>
      <c r="O206"/>
      <c r="P206"/>
      <c r="R206" s="31"/>
      <c r="S206" s="31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/>
    </row>
    <row r="207" spans="12:38" x14ac:dyDescent="0.25">
      <c r="L207"/>
      <c r="M207"/>
      <c r="N207"/>
      <c r="O207"/>
      <c r="P207"/>
      <c r="R207" s="31"/>
      <c r="S207" s="31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/>
    </row>
    <row r="208" spans="12:38" x14ac:dyDescent="0.25">
      <c r="L208"/>
      <c r="M208"/>
      <c r="N208"/>
      <c r="O208"/>
      <c r="P208"/>
      <c r="R208" s="31"/>
      <c r="S208" s="31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/>
    </row>
    <row r="209" spans="12:38" x14ac:dyDescent="0.25">
      <c r="L209"/>
      <c r="M209"/>
      <c r="N209"/>
      <c r="O209"/>
      <c r="P209"/>
      <c r="R209" s="31"/>
      <c r="S209" s="31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/>
    </row>
    <row r="210" spans="12:38" x14ac:dyDescent="0.25">
      <c r="L210"/>
      <c r="M210"/>
      <c r="N210"/>
      <c r="O210"/>
      <c r="P210"/>
      <c r="R210" s="31"/>
      <c r="S210" s="31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/>
    </row>
    <row r="211" spans="12:38" x14ac:dyDescent="0.25">
      <c r="L211"/>
      <c r="M211"/>
      <c r="N211"/>
      <c r="O211"/>
      <c r="P211"/>
      <c r="R211" s="31"/>
      <c r="S211" s="3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/>
    </row>
    <row r="212" spans="12:38" x14ac:dyDescent="0.25">
      <c r="L212"/>
      <c r="M212"/>
      <c r="N212"/>
      <c r="O212"/>
      <c r="P212"/>
      <c r="R212" s="31"/>
      <c r="S212" s="31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/>
    </row>
    <row r="213" spans="12:38" x14ac:dyDescent="0.25">
      <c r="L213"/>
      <c r="M213"/>
      <c r="N213"/>
      <c r="O213"/>
      <c r="P213"/>
      <c r="R213" s="31"/>
      <c r="S213" s="31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/>
    </row>
    <row r="214" spans="12:38" ht="14.25" x14ac:dyDescent="0.2">
      <c r="L214"/>
      <c r="M214"/>
      <c r="N214"/>
      <c r="O214"/>
      <c r="P21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/>
    </row>
    <row r="215" spans="12:38" ht="14.25" x14ac:dyDescent="0.2">
      <c r="L215"/>
      <c r="M215"/>
      <c r="N215"/>
      <c r="O215"/>
      <c r="P215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/>
    </row>
    <row r="216" spans="12:38" ht="14.25" x14ac:dyDescent="0.2">
      <c r="L216"/>
      <c r="M216"/>
      <c r="N216"/>
      <c r="O216"/>
      <c r="P216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/>
    </row>
    <row r="217" spans="12:38" ht="14.25" x14ac:dyDescent="0.2">
      <c r="L217"/>
      <c r="M217"/>
      <c r="N217"/>
      <c r="O217"/>
      <c r="P217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/>
    </row>
    <row r="218" spans="12:38" x14ac:dyDescent="0.25"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</row>
    <row r="219" spans="12:38" x14ac:dyDescent="0.25"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</row>
    <row r="220" spans="12:38" x14ac:dyDescent="0.25"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</row>
    <row r="221" spans="12:38" x14ac:dyDescent="0.25"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</row>
    <row r="222" spans="12:38" x14ac:dyDescent="0.25"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</row>
    <row r="223" spans="12:38" x14ac:dyDescent="0.25"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</row>
    <row r="224" spans="12:38" x14ac:dyDescent="0.25"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</row>
    <row r="225" spans="20:37" x14ac:dyDescent="0.25"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2019-01-21T19:44:07Z</dcterms:modified>
</cp:coreProperties>
</file>