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O18" i="2" l="1"/>
  <c r="O19" i="2"/>
  <c r="G20" i="2"/>
  <c r="M19" i="2"/>
  <c r="E20" i="2"/>
  <c r="F20" i="2"/>
  <c r="N18" i="2"/>
  <c r="L18" i="2"/>
  <c r="H20" i="2"/>
  <c r="M20" i="2" s="1"/>
  <c r="M18" i="2"/>
  <c r="N19" i="2"/>
  <c r="L19" i="2"/>
  <c r="I20" i="2"/>
  <c r="O20" i="2" s="1"/>
  <c r="AA20" i="1"/>
  <c r="Z20" i="1"/>
  <c r="Y20" i="1"/>
  <c r="X20" i="1"/>
  <c r="W20" i="1"/>
  <c r="L20" i="2" l="1"/>
  <c r="N20" i="2"/>
  <c r="M10" i="1"/>
  <c r="M20" i="1" s="1"/>
  <c r="N24" i="1"/>
  <c r="AI20" i="1"/>
  <c r="AH20" i="1"/>
  <c r="AG20" i="1"/>
  <c r="AF20" i="1"/>
  <c r="AE20" i="1"/>
  <c r="AD20" i="1"/>
  <c r="T20" i="1"/>
  <c r="S20" i="1"/>
  <c r="R20" i="1"/>
  <c r="Q20" i="1"/>
  <c r="P20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K24" i="1" l="1"/>
  <c r="F27" i="1"/>
  <c r="K27" i="1" s="1"/>
  <c r="I27" i="1"/>
  <c r="M27" i="1" s="1"/>
  <c r="M24" i="1"/>
  <c r="H27" i="1"/>
  <c r="L27" i="1" s="1"/>
  <c r="L24" i="1"/>
  <c r="D21" i="1"/>
</calcChain>
</file>

<file path=xl/sharedStrings.xml><?xml version="1.0" encoding="utf-8"?>
<sst xmlns="http://schemas.openxmlformats.org/spreadsheetml/2006/main" count="230" uniqueCount="101">
  <si>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</si>
  <si>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</si>
  <si>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</si>
  <si>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</si>
  <si>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</si>
  <si>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</si>
  <si>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</si>
  <si>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</si>
  <si>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</si>
  <si>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</si>
  <si>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</si>
  <si>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</si>
  <si>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</si>
  <si>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</si>
  <si>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</si>
  <si>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</si>
  <si>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</si>
  <si>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</si>
  <si>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</si>
  <si>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</si>
  <si>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</si>
  <si>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</si>
  <si>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</si>
  <si>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</si>
  <si>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</si>
  <si>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</si>
  <si>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</si>
  <si>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</si>
  <si>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</si>
  <si>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</si>
  <si>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</si>
  <si>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</si>
  <si>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</si>
  <si>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</si>
  <si>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Korhonen</t>
  </si>
  <si>
    <t>14.</t>
  </si>
  <si>
    <t>VM</t>
  </si>
  <si>
    <t>02.07. 1992  AA - VM  8-3</t>
  </si>
  <si>
    <t xml:space="preserve">  23 v   3 kk 22 pv</t>
  </si>
  <si>
    <t>09.07. 1992  SMJ - VM  11-1</t>
  </si>
  <si>
    <t>3.  ottelu</t>
  </si>
  <si>
    <t xml:space="preserve">  23 v   3 kk 29 pv</t>
  </si>
  <si>
    <t>Seurat</t>
  </si>
  <si>
    <t>VM = Vaasan Maila  (1933)</t>
  </si>
  <si>
    <t>1.</t>
  </si>
  <si>
    <t>HPH</t>
  </si>
  <si>
    <t>suomensarja</t>
  </si>
  <si>
    <t>10.3.1969</t>
  </si>
  <si>
    <t>6.</t>
  </si>
  <si>
    <t>KPK</t>
  </si>
  <si>
    <t>----</t>
  </si>
  <si>
    <t>ykköspesis</t>
  </si>
  <si>
    <t>YKKÖSPESIS</t>
  </si>
  <si>
    <t>KPK = Kajaanin Pallokerho  (1933)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</si>
  <si>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</si>
  <si>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</si>
  <si>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</si>
  <si>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</si>
  <si>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</si>
  <si>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</si>
  <si>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</si>
  <si>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</si>
  <si>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</si>
  <si>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</si>
  <si>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</si>
  <si>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</si>
  <si>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</si>
  <si>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</si>
  <si>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</si>
  <si>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</si>
  <si>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II p</t>
  </si>
  <si>
    <t>Juha Tanskanen</t>
  </si>
  <si>
    <t>12.07. 1986  Porvoo</t>
  </si>
  <si>
    <t xml:space="preserve">  0-5</t>
  </si>
  <si>
    <t>Jari Koski</t>
  </si>
  <si>
    <t>B - POJAT</t>
  </si>
  <si>
    <t xml:space="preserve"> ITÄ - LÄNSI - KORTTI</t>
  </si>
  <si>
    <t>jok</t>
  </si>
  <si>
    <t xml:space="preserve"> Arvo-ottelut</t>
  </si>
  <si>
    <t>hSM</t>
  </si>
  <si>
    <t>Mitalit</t>
  </si>
  <si>
    <t>0/0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</si>
  <si>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</si>
  <si>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</si>
  <si>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</si>
  <si>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</si>
  <si>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</si>
  <si>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</si>
  <si>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</si>
  <si>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</si>
  <si>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</si>
  <si>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</si>
  <si>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</si>
  <si>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HPH = Hämeen Pesä-Haukat  (1995)</t>
  </si>
  <si>
    <t>YPa = Ylöjärven Pallo  (1960)</t>
  </si>
  <si>
    <t>5.</t>
  </si>
  <si>
    <t>10.</t>
  </si>
  <si>
    <t>12.</t>
  </si>
  <si>
    <t>9.</t>
  </si>
  <si>
    <t>YPa</t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</si>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</sst>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2" xfId="0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8" borderId="1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165" fontId="3" fillId="2" borderId="0" xfId="0" applyNumberFormat="1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9" fillId="8" borderId="2" xfId="0" applyFont="1" applyFill="1" applyBorder="1"/>
    <xf numFmtId="165" fontId="3" fillId="9" borderId="1" xfId="1" applyNumberFormat="1" applyFont="1" applyFill="1" applyBorder="1" applyAlignment="1"/>
    <xf numFmtId="165" fontId="3" fillId="9" borderId="3" xfId="1" quotePrefix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81.855468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15</v>
      </c>
      <c r="X2" s="14"/>
      <c r="Y2" s="14"/>
      <c r="Z2" s="14"/>
      <c r="AA2" s="20"/>
      <c r="AB2" s="21"/>
      <c r="AC2" s="115"/>
      <c r="AD2" s="22" t="s">
        <v>78</v>
      </c>
      <c r="AE2" s="14"/>
      <c r="AF2" s="14"/>
      <c r="AG2" s="20"/>
      <c r="AH2" s="14" t="s">
        <v>80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3">
        <v>1986</v>
      </c>
      <c r="C4" s="33" t="s">
        <v>95</v>
      </c>
      <c r="D4" s="34" t="s">
        <v>49</v>
      </c>
      <c r="E4" s="33"/>
      <c r="F4" s="35" t="s">
        <v>46</v>
      </c>
      <c r="G4" s="151"/>
      <c r="H4" s="33"/>
      <c r="I4" s="33"/>
      <c r="J4" s="33"/>
      <c r="K4" s="33"/>
      <c r="L4" s="33"/>
      <c r="M4" s="33"/>
      <c r="N4" s="36"/>
      <c r="O4" s="29"/>
      <c r="P4" s="25"/>
      <c r="Q4" s="25"/>
      <c r="R4" s="27"/>
      <c r="S4" s="25"/>
      <c r="T4" s="25"/>
      <c r="U4" s="27"/>
      <c r="V4" s="29"/>
      <c r="W4" s="25"/>
      <c r="X4" s="25"/>
      <c r="Y4" s="27"/>
      <c r="Z4" s="25"/>
      <c r="AA4" s="25"/>
      <c r="AB4" s="27"/>
      <c r="AC4" s="29"/>
      <c r="AD4" s="25"/>
      <c r="AE4" s="25"/>
      <c r="AF4" s="25"/>
      <c r="AG4" s="27"/>
      <c r="AH4" s="30"/>
      <c r="AI4" s="25"/>
      <c r="AJ4" s="9"/>
    </row>
    <row r="5" spans="1:36" s="23" customFormat="1" ht="15" customHeight="1" x14ac:dyDescent="0.25">
      <c r="A5" s="9"/>
      <c r="B5" s="33">
        <v>1987</v>
      </c>
      <c r="C5" s="33" t="s">
        <v>96</v>
      </c>
      <c r="D5" s="34" t="s">
        <v>49</v>
      </c>
      <c r="E5" s="33"/>
      <c r="F5" s="35" t="s">
        <v>46</v>
      </c>
      <c r="G5" s="151"/>
      <c r="H5" s="33"/>
      <c r="I5" s="33"/>
      <c r="J5" s="33"/>
      <c r="K5" s="33"/>
      <c r="L5" s="33"/>
      <c r="M5" s="33"/>
      <c r="N5" s="36"/>
      <c r="O5" s="29"/>
      <c r="P5" s="25"/>
      <c r="Q5" s="25"/>
      <c r="R5" s="27"/>
      <c r="S5" s="25"/>
      <c r="T5" s="25"/>
      <c r="U5" s="27"/>
      <c r="V5" s="29"/>
      <c r="W5" s="25"/>
      <c r="X5" s="25"/>
      <c r="Y5" s="27"/>
      <c r="Z5" s="25"/>
      <c r="AA5" s="25"/>
      <c r="AB5" s="27"/>
      <c r="AC5" s="29"/>
      <c r="AD5" s="25"/>
      <c r="AE5" s="25"/>
      <c r="AF5" s="27"/>
      <c r="AG5" s="27"/>
      <c r="AH5" s="30"/>
      <c r="AI5" s="25"/>
      <c r="AJ5" s="9"/>
    </row>
    <row r="6" spans="1:36" s="23" customFormat="1" ht="15" customHeight="1" x14ac:dyDescent="0.25">
      <c r="A6" s="9"/>
      <c r="B6" s="25">
        <v>1988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7"/>
      <c r="S6" s="25"/>
      <c r="T6" s="25"/>
      <c r="U6" s="27"/>
      <c r="V6" s="29"/>
      <c r="W6" s="25"/>
      <c r="X6" s="25"/>
      <c r="Y6" s="27"/>
      <c r="Z6" s="25"/>
      <c r="AA6" s="25"/>
      <c r="AB6" s="27"/>
      <c r="AC6" s="29"/>
      <c r="AD6" s="25"/>
      <c r="AE6" s="25"/>
      <c r="AF6" s="27"/>
      <c r="AG6" s="27"/>
      <c r="AH6" s="30"/>
      <c r="AI6" s="25"/>
      <c r="AJ6" s="9"/>
    </row>
    <row r="7" spans="1:36" s="23" customFormat="1" ht="15" customHeight="1" x14ac:dyDescent="0.25">
      <c r="A7" s="9"/>
      <c r="B7" s="25">
        <v>1989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9"/>
      <c r="P7" s="25"/>
      <c r="Q7" s="25"/>
      <c r="R7" s="27"/>
      <c r="S7" s="25"/>
      <c r="T7" s="25"/>
      <c r="U7" s="27"/>
      <c r="V7" s="29"/>
      <c r="W7" s="25"/>
      <c r="X7" s="25"/>
      <c r="Y7" s="27"/>
      <c r="Z7" s="25"/>
      <c r="AA7" s="25"/>
      <c r="AB7" s="27"/>
      <c r="AC7" s="29"/>
      <c r="AD7" s="25"/>
      <c r="AE7" s="25"/>
      <c r="AF7" s="27"/>
      <c r="AG7" s="27"/>
      <c r="AH7" s="30"/>
      <c r="AI7" s="25"/>
      <c r="AJ7" s="9"/>
    </row>
    <row r="8" spans="1:36" s="23" customFormat="1" ht="15" customHeight="1" x14ac:dyDescent="0.25">
      <c r="A8" s="9"/>
      <c r="B8" s="33">
        <v>1990</v>
      </c>
      <c r="C8" s="33" t="s">
        <v>97</v>
      </c>
      <c r="D8" s="34" t="s">
        <v>49</v>
      </c>
      <c r="E8" s="33"/>
      <c r="F8" s="35" t="s">
        <v>46</v>
      </c>
      <c r="G8" s="151"/>
      <c r="H8" s="33"/>
      <c r="I8" s="33"/>
      <c r="J8" s="33"/>
      <c r="K8" s="33"/>
      <c r="L8" s="33"/>
      <c r="M8" s="33"/>
      <c r="N8" s="36"/>
      <c r="O8" s="29"/>
      <c r="P8" s="25"/>
      <c r="Q8" s="25"/>
      <c r="R8" s="27"/>
      <c r="S8" s="25"/>
      <c r="T8" s="25"/>
      <c r="U8" s="27"/>
      <c r="V8" s="29"/>
      <c r="W8" s="25"/>
      <c r="X8" s="25"/>
      <c r="Y8" s="27"/>
      <c r="Z8" s="25"/>
      <c r="AA8" s="25"/>
      <c r="AB8" s="27"/>
      <c r="AC8" s="29"/>
      <c r="AD8" s="25"/>
      <c r="AE8" s="25"/>
      <c r="AF8" s="27"/>
      <c r="AG8" s="27"/>
      <c r="AH8" s="30"/>
      <c r="AI8" s="25"/>
      <c r="AJ8" s="9"/>
    </row>
    <row r="9" spans="1:36" s="23" customFormat="1" ht="15" customHeight="1" x14ac:dyDescent="0.25">
      <c r="A9" s="9"/>
      <c r="B9" s="25">
        <v>1991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7"/>
      <c r="S9" s="25"/>
      <c r="T9" s="25"/>
      <c r="U9" s="27"/>
      <c r="V9" s="29"/>
      <c r="W9" s="25"/>
      <c r="X9" s="25"/>
      <c r="Y9" s="27"/>
      <c r="Z9" s="25"/>
      <c r="AA9" s="25"/>
      <c r="AB9" s="27"/>
      <c r="AC9" s="29"/>
      <c r="AD9" s="25"/>
      <c r="AE9" s="25"/>
      <c r="AF9" s="27"/>
      <c r="AG9" s="27"/>
      <c r="AH9" s="30"/>
      <c r="AI9" s="25"/>
      <c r="AJ9" s="9"/>
    </row>
    <row r="10" spans="1:36" s="23" customFormat="1" ht="15" customHeight="1" x14ac:dyDescent="0.25">
      <c r="A10" s="9"/>
      <c r="B10" s="25">
        <v>1992</v>
      </c>
      <c r="C10" s="25" t="s">
        <v>35</v>
      </c>
      <c r="D10" s="26" t="s">
        <v>36</v>
      </c>
      <c r="E10" s="25">
        <v>13</v>
      </c>
      <c r="F10" s="25">
        <v>0</v>
      </c>
      <c r="G10" s="27">
        <v>5</v>
      </c>
      <c r="H10" s="25">
        <v>6</v>
      </c>
      <c r="I10" s="25">
        <v>36</v>
      </c>
      <c r="J10" s="25">
        <v>14</v>
      </c>
      <c r="K10" s="25">
        <v>11</v>
      </c>
      <c r="L10" s="25">
        <v>6</v>
      </c>
      <c r="M10" s="25">
        <f>PRODUCT(F10+G10)</f>
        <v>5</v>
      </c>
      <c r="N10" s="28">
        <v>0.42399999999999999</v>
      </c>
      <c r="O10" s="29"/>
      <c r="P10" s="25"/>
      <c r="Q10" s="25"/>
      <c r="R10" s="27"/>
      <c r="S10" s="25"/>
      <c r="T10" s="25"/>
      <c r="U10" s="27"/>
      <c r="V10" s="29"/>
      <c r="W10" s="25"/>
      <c r="X10" s="25"/>
      <c r="Y10" s="27"/>
      <c r="Z10" s="25"/>
      <c r="AA10" s="25"/>
      <c r="AB10" s="27"/>
      <c r="AC10" s="29"/>
      <c r="AD10" s="25"/>
      <c r="AE10" s="25"/>
      <c r="AF10" s="27"/>
      <c r="AG10" s="27"/>
      <c r="AH10" s="30"/>
      <c r="AI10" s="25"/>
      <c r="AJ10" s="9"/>
    </row>
    <row r="11" spans="1:36" s="23" customFormat="1" ht="15" customHeight="1" x14ac:dyDescent="0.25">
      <c r="A11" s="9"/>
      <c r="B11" s="25">
        <v>1993</v>
      </c>
      <c r="C11" s="25"/>
      <c r="D11" s="31"/>
      <c r="E11" s="25"/>
      <c r="F11" s="25"/>
      <c r="G11" s="25"/>
      <c r="H11" s="25"/>
      <c r="I11" s="25"/>
      <c r="J11" s="25"/>
      <c r="K11" s="25"/>
      <c r="L11" s="25"/>
      <c r="M11" s="25"/>
      <c r="N11" s="32"/>
      <c r="O11" s="29"/>
      <c r="P11" s="25"/>
      <c r="Q11" s="25"/>
      <c r="R11" s="27"/>
      <c r="S11" s="25"/>
      <c r="T11" s="25"/>
      <c r="U11" s="27"/>
      <c r="V11" s="29"/>
      <c r="W11" s="25"/>
      <c r="X11" s="25"/>
      <c r="Y11" s="27"/>
      <c r="Z11" s="25"/>
      <c r="AA11" s="25"/>
      <c r="AB11" s="27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1994</v>
      </c>
      <c r="C12" s="25"/>
      <c r="D12" s="31"/>
      <c r="E12" s="25"/>
      <c r="F12" s="25"/>
      <c r="G12" s="25"/>
      <c r="H12" s="25"/>
      <c r="I12" s="25"/>
      <c r="J12" s="25"/>
      <c r="K12" s="25"/>
      <c r="L12" s="25"/>
      <c r="M12" s="25"/>
      <c r="N12" s="32"/>
      <c r="O12" s="29"/>
      <c r="P12" s="25"/>
      <c r="Q12" s="25"/>
      <c r="R12" s="27"/>
      <c r="S12" s="25"/>
      <c r="T12" s="25"/>
      <c r="U12" s="27"/>
      <c r="V12" s="29"/>
      <c r="W12" s="25"/>
      <c r="X12" s="25"/>
      <c r="Y12" s="27"/>
      <c r="Z12" s="25"/>
      <c r="AA12" s="25"/>
      <c r="AB12" s="27"/>
      <c r="AC12" s="29"/>
      <c r="AD12" s="25"/>
      <c r="AE12" s="25"/>
      <c r="AF12" s="27"/>
      <c r="AG12" s="27"/>
      <c r="AH12" s="30"/>
      <c r="AI12" s="25"/>
      <c r="AJ12" s="9"/>
    </row>
    <row r="13" spans="1:36" s="23" customFormat="1" ht="15" customHeight="1" x14ac:dyDescent="0.25">
      <c r="A13" s="9"/>
      <c r="B13" s="33">
        <v>1995</v>
      </c>
      <c r="C13" s="33" t="s">
        <v>44</v>
      </c>
      <c r="D13" s="34" t="s">
        <v>45</v>
      </c>
      <c r="E13" s="33"/>
      <c r="F13" s="35" t="s">
        <v>46</v>
      </c>
      <c r="G13" s="33"/>
      <c r="H13" s="33"/>
      <c r="I13" s="33"/>
      <c r="J13" s="33"/>
      <c r="K13" s="33"/>
      <c r="L13" s="33"/>
      <c r="M13" s="33"/>
      <c r="N13" s="36"/>
      <c r="O13" s="29"/>
      <c r="P13" s="25"/>
      <c r="Q13" s="25"/>
      <c r="R13" s="27"/>
      <c r="S13" s="25"/>
      <c r="T13" s="25"/>
      <c r="U13" s="25"/>
      <c r="V13" s="29"/>
      <c r="W13" s="25"/>
      <c r="X13" s="25"/>
      <c r="Y13" s="27"/>
      <c r="Z13" s="25"/>
      <c r="AA13" s="25"/>
      <c r="AB13" s="25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">
      <c r="A14" s="9"/>
      <c r="B14" s="25">
        <v>1996</v>
      </c>
      <c r="C14" s="25"/>
      <c r="D14" s="31"/>
      <c r="E14" s="25"/>
      <c r="F14" s="25"/>
      <c r="G14" s="25"/>
      <c r="H14" s="25"/>
      <c r="I14" s="25"/>
      <c r="J14" s="25"/>
      <c r="K14" s="25"/>
      <c r="L14" s="25"/>
      <c r="M14" s="25"/>
      <c r="N14" s="32"/>
      <c r="O14" s="24"/>
      <c r="P14" s="25"/>
      <c r="Q14" s="25"/>
      <c r="R14" s="27"/>
      <c r="S14" s="25"/>
      <c r="T14" s="25"/>
      <c r="U14" s="27"/>
      <c r="V14" s="24"/>
      <c r="W14" s="25"/>
      <c r="X14" s="25"/>
      <c r="Y14" s="27"/>
      <c r="Z14" s="25"/>
      <c r="AA14" s="25"/>
      <c r="AB14" s="27"/>
      <c r="AC14" s="24"/>
      <c r="AD14" s="25"/>
      <c r="AE14" s="2"/>
      <c r="AF14" s="2"/>
      <c r="AG14" s="27"/>
      <c r="AH14" s="27"/>
      <c r="AI14" s="25"/>
      <c r="AJ14" s="9"/>
    </row>
    <row r="15" spans="1:36" s="23" customFormat="1" ht="15" customHeight="1" x14ac:dyDescent="0.2">
      <c r="A15" s="9"/>
      <c r="B15" s="25">
        <v>1997</v>
      </c>
      <c r="C15" s="27"/>
      <c r="D15" s="31"/>
      <c r="E15" s="25"/>
      <c r="F15" s="25"/>
      <c r="G15" s="25"/>
      <c r="H15" s="25"/>
      <c r="I15" s="25"/>
      <c r="J15" s="25"/>
      <c r="K15" s="25"/>
      <c r="L15" s="25"/>
      <c r="M15" s="30"/>
      <c r="N15" s="32"/>
      <c r="O15" s="24"/>
      <c r="P15" s="25"/>
      <c r="Q15" s="25"/>
      <c r="R15" s="27"/>
      <c r="S15" s="25"/>
      <c r="T15" s="25"/>
      <c r="U15" s="27"/>
      <c r="V15" s="24"/>
      <c r="W15" s="25"/>
      <c r="X15" s="25"/>
      <c r="Y15" s="27"/>
      <c r="Z15" s="25"/>
      <c r="AA15" s="25"/>
      <c r="AB15" s="27"/>
      <c r="AC15" s="24"/>
      <c r="AD15" s="25"/>
      <c r="AE15" s="156"/>
      <c r="AF15" s="156"/>
      <c r="AG15" s="27"/>
      <c r="AH15" s="11"/>
      <c r="AI15" s="25"/>
      <c r="AJ15" s="9"/>
    </row>
    <row r="16" spans="1:36" s="23" customFormat="1" ht="15" customHeight="1" x14ac:dyDescent="0.2">
      <c r="A16" s="9"/>
      <c r="B16" s="25">
        <v>1998</v>
      </c>
      <c r="C16" s="27"/>
      <c r="D16" s="31"/>
      <c r="E16" s="25"/>
      <c r="F16" s="25"/>
      <c r="G16" s="25"/>
      <c r="H16" s="25"/>
      <c r="I16" s="25"/>
      <c r="J16" s="25"/>
      <c r="K16" s="25"/>
      <c r="L16" s="25"/>
      <c r="M16" s="30"/>
      <c r="N16" s="32"/>
      <c r="O16" s="24"/>
      <c r="P16" s="25"/>
      <c r="Q16" s="25"/>
      <c r="R16" s="27"/>
      <c r="S16" s="25"/>
      <c r="T16" s="25"/>
      <c r="U16" s="27"/>
      <c r="V16" s="24"/>
      <c r="W16" s="25"/>
      <c r="X16" s="25"/>
      <c r="Y16" s="27"/>
      <c r="Z16" s="25"/>
      <c r="AA16" s="25"/>
      <c r="AB16" s="27"/>
      <c r="AC16" s="24"/>
      <c r="AD16" s="25"/>
      <c r="AE16" s="156"/>
      <c r="AF16" s="156"/>
      <c r="AG16" s="27"/>
      <c r="AH16" s="11"/>
      <c r="AI16" s="25"/>
      <c r="AJ16" s="9"/>
    </row>
    <row r="17" spans="1:37" s="23" customFormat="1" ht="15" customHeight="1" x14ac:dyDescent="0.2">
      <c r="A17" s="9"/>
      <c r="B17" s="25">
        <v>1999</v>
      </c>
      <c r="C17" s="27"/>
      <c r="D17" s="31"/>
      <c r="E17" s="25"/>
      <c r="F17" s="25"/>
      <c r="G17" s="25"/>
      <c r="H17" s="25"/>
      <c r="I17" s="25"/>
      <c r="J17" s="25"/>
      <c r="K17" s="25"/>
      <c r="L17" s="25"/>
      <c r="M17" s="30"/>
      <c r="N17" s="32"/>
      <c r="O17" s="24"/>
      <c r="P17" s="25"/>
      <c r="Q17" s="25"/>
      <c r="R17" s="27"/>
      <c r="S17" s="25"/>
      <c r="T17" s="25"/>
      <c r="U17" s="27"/>
      <c r="V17" s="24"/>
      <c r="W17" s="25"/>
      <c r="X17" s="25"/>
      <c r="Y17" s="27"/>
      <c r="Z17" s="25"/>
      <c r="AA17" s="25"/>
      <c r="AB17" s="27"/>
      <c r="AC17" s="24"/>
      <c r="AD17" s="25"/>
      <c r="AE17" s="156"/>
      <c r="AF17" s="156"/>
      <c r="AG17" s="27"/>
      <c r="AH17" s="11"/>
      <c r="AI17" s="25"/>
      <c r="AJ17" s="9"/>
    </row>
    <row r="18" spans="1:37" s="23" customFormat="1" ht="15" customHeight="1" x14ac:dyDescent="0.2">
      <c r="A18" s="9"/>
      <c r="B18" s="25">
        <v>2000</v>
      </c>
      <c r="C18" s="27"/>
      <c r="D18" s="31"/>
      <c r="E18" s="25"/>
      <c r="F18" s="25"/>
      <c r="G18" s="25"/>
      <c r="H18" s="25"/>
      <c r="I18" s="25"/>
      <c r="J18" s="25"/>
      <c r="K18" s="25"/>
      <c r="L18" s="25"/>
      <c r="M18" s="30"/>
      <c r="N18" s="32"/>
      <c r="O18" s="24"/>
      <c r="P18" s="25"/>
      <c r="Q18" s="25"/>
      <c r="R18" s="27"/>
      <c r="S18" s="25"/>
      <c r="T18" s="25"/>
      <c r="U18" s="27"/>
      <c r="V18" s="24"/>
      <c r="W18" s="25"/>
      <c r="X18" s="25"/>
      <c r="Y18" s="27"/>
      <c r="Z18" s="25"/>
      <c r="AA18" s="25"/>
      <c r="AB18" s="27"/>
      <c r="AC18" s="24"/>
      <c r="AD18" s="25"/>
      <c r="AE18" s="156"/>
      <c r="AF18" s="156"/>
      <c r="AG18" s="27"/>
      <c r="AH18" s="11"/>
      <c r="AI18" s="25"/>
      <c r="AJ18" s="9"/>
    </row>
    <row r="19" spans="1:37" s="81" customFormat="1" ht="15" customHeight="1" x14ac:dyDescent="0.2">
      <c r="A19" s="9"/>
      <c r="B19" s="75">
        <v>2001</v>
      </c>
      <c r="C19" s="76" t="s">
        <v>48</v>
      </c>
      <c r="D19" s="77" t="s">
        <v>49</v>
      </c>
      <c r="E19" s="75"/>
      <c r="F19" s="82" t="s">
        <v>51</v>
      </c>
      <c r="G19" s="78"/>
      <c r="H19" s="76"/>
      <c r="I19" s="75"/>
      <c r="J19" s="75"/>
      <c r="K19" s="75"/>
      <c r="L19" s="75"/>
      <c r="M19" s="78"/>
      <c r="N19" s="79"/>
      <c r="O19" s="24">
        <v>0</v>
      </c>
      <c r="P19" s="25"/>
      <c r="Q19" s="25"/>
      <c r="R19" s="25"/>
      <c r="S19" s="25"/>
      <c r="T19" s="25"/>
      <c r="U19" s="27"/>
      <c r="V19" s="24">
        <v>0</v>
      </c>
      <c r="W19" s="25"/>
      <c r="X19" s="25"/>
      <c r="Y19" s="25"/>
      <c r="Z19" s="25"/>
      <c r="AA19" s="25"/>
      <c r="AB19" s="27"/>
      <c r="AC19" s="24">
        <v>0</v>
      </c>
      <c r="AD19" s="25"/>
      <c r="AE19" s="27"/>
      <c r="AF19" s="27"/>
      <c r="AG19" s="27"/>
      <c r="AH19" s="30"/>
      <c r="AI19" s="25"/>
      <c r="AJ19" s="80"/>
    </row>
    <row r="20" spans="1:37" s="23" customFormat="1" ht="15" customHeight="1" x14ac:dyDescent="0.2">
      <c r="A20" s="1"/>
      <c r="B20" s="16" t="s">
        <v>7</v>
      </c>
      <c r="C20" s="17"/>
      <c r="D20" s="15"/>
      <c r="E20" s="18">
        <f t="shared" ref="E20:M20" si="0">SUM(E4:E13)</f>
        <v>13</v>
      </c>
      <c r="F20" s="18">
        <f t="shared" si="0"/>
        <v>0</v>
      </c>
      <c r="G20" s="18">
        <f t="shared" si="0"/>
        <v>5</v>
      </c>
      <c r="H20" s="18">
        <f t="shared" si="0"/>
        <v>6</v>
      </c>
      <c r="I20" s="18">
        <f t="shared" si="0"/>
        <v>36</v>
      </c>
      <c r="J20" s="18">
        <f t="shared" si="0"/>
        <v>14</v>
      </c>
      <c r="K20" s="18">
        <f t="shared" si="0"/>
        <v>11</v>
      </c>
      <c r="L20" s="18">
        <f t="shared" si="0"/>
        <v>6</v>
      </c>
      <c r="M20" s="18">
        <f t="shared" si="0"/>
        <v>5</v>
      </c>
      <c r="N20" s="38">
        <v>0.42399999999999999</v>
      </c>
      <c r="O20" s="24"/>
      <c r="P20" s="18">
        <f>SUM(P4:P13)</f>
        <v>0</v>
      </c>
      <c r="Q20" s="18">
        <f>SUM(Q4:Q13)</f>
        <v>0</v>
      </c>
      <c r="R20" s="18">
        <f>SUM(R4:R13)</f>
        <v>0</v>
      </c>
      <c r="S20" s="18">
        <f>SUM(S4:S13)</f>
        <v>0</v>
      </c>
      <c r="T20" s="18">
        <f>SUM(T4:T13)</f>
        <v>0</v>
      </c>
      <c r="U20" s="38">
        <v>0</v>
      </c>
      <c r="V20" s="24"/>
      <c r="W20" s="18">
        <f t="shared" ref="W20:AA20" si="1">SUM(W4:W13)</f>
        <v>0</v>
      </c>
      <c r="X20" s="18">
        <f t="shared" si="1"/>
        <v>0</v>
      </c>
      <c r="Y20" s="18">
        <f t="shared" si="1"/>
        <v>0</v>
      </c>
      <c r="Z20" s="18">
        <f t="shared" si="1"/>
        <v>0</v>
      </c>
      <c r="AA20" s="18">
        <f t="shared" si="1"/>
        <v>0</v>
      </c>
      <c r="AB20" s="38">
        <v>0</v>
      </c>
      <c r="AC20" s="24"/>
      <c r="AD20" s="18">
        <f t="shared" ref="AD20:AI20" si="2">SUM(AD4:AD13)</f>
        <v>0</v>
      </c>
      <c r="AE20" s="18">
        <f t="shared" si="2"/>
        <v>0</v>
      </c>
      <c r="AF20" s="18">
        <f t="shared" si="2"/>
        <v>0</v>
      </c>
      <c r="AG20" s="18">
        <f t="shared" si="2"/>
        <v>0</v>
      </c>
      <c r="AH20" s="18">
        <f t="shared" si="2"/>
        <v>0</v>
      </c>
      <c r="AI20" s="18">
        <f t="shared" si="2"/>
        <v>0</v>
      </c>
      <c r="AJ20" s="9"/>
    </row>
    <row r="21" spans="1:37" ht="15" customHeight="1" x14ac:dyDescent="0.2">
      <c r="A21" s="9"/>
      <c r="B21" s="31" t="s">
        <v>2</v>
      </c>
      <c r="C21" s="30"/>
      <c r="D21" s="39">
        <f>SUM(F20:H20)+((I20-F20-G20)/3)+(E20/3)+(AD20*25)+(AE20*25)+(AF20*10)+(AG20*25)+(AH20*20)+(AI20*15)</f>
        <v>25.666666666666668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0"/>
      <c r="AJ21" s="9"/>
    </row>
    <row r="22" spans="1:37" s="23" customFormat="1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29"/>
      <c r="P22" s="40"/>
      <c r="Q22" s="43"/>
      <c r="R22" s="40"/>
      <c r="S22" s="40"/>
      <c r="T22" s="40"/>
      <c r="U22" s="40"/>
      <c r="V22" s="29"/>
      <c r="W22" s="40"/>
      <c r="X22" s="40"/>
      <c r="Y22" s="40"/>
      <c r="Z22" s="40"/>
      <c r="AA22" s="40"/>
      <c r="AB22" s="40"/>
      <c r="AC22" s="29"/>
      <c r="AD22" s="40"/>
      <c r="AE22" s="40"/>
      <c r="AF22" s="40"/>
      <c r="AG22" s="40"/>
      <c r="AH22" s="40"/>
      <c r="AI22" s="40"/>
      <c r="AJ22" s="9"/>
    </row>
    <row r="23" spans="1:37" ht="15" customHeight="1" x14ac:dyDescent="0.25">
      <c r="A23" s="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0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46" t="s">
        <v>30</v>
      </c>
      <c r="Q23" s="12"/>
      <c r="R23" s="12"/>
      <c r="S23" s="12"/>
      <c r="T23" s="47"/>
      <c r="U23" s="47"/>
      <c r="V23" s="47"/>
      <c r="W23" s="47"/>
      <c r="X23" s="47"/>
      <c r="Y23" s="47"/>
      <c r="Z23" s="47"/>
      <c r="AA23" s="12"/>
      <c r="AB23" s="12"/>
      <c r="AC23" s="47"/>
      <c r="AD23" s="12"/>
      <c r="AE23" s="12"/>
      <c r="AF23" s="12"/>
      <c r="AG23" s="12"/>
      <c r="AH23" s="12"/>
      <c r="AI23" s="48"/>
      <c r="AJ23" s="9"/>
      <c r="AK23" s="40"/>
    </row>
    <row r="24" spans="1:37" ht="15" customHeight="1" x14ac:dyDescent="0.2">
      <c r="A24" s="9"/>
      <c r="B24" s="46" t="s">
        <v>13</v>
      </c>
      <c r="C24" s="12"/>
      <c r="D24" s="48"/>
      <c r="E24" s="25">
        <f>PRODUCT(E20)</f>
        <v>13</v>
      </c>
      <c r="F24" s="25">
        <f>PRODUCT(F20)</f>
        <v>0</v>
      </c>
      <c r="G24" s="25">
        <f>PRODUCT(G20)</f>
        <v>5</v>
      </c>
      <c r="H24" s="25">
        <f>PRODUCT(H20)</f>
        <v>6</v>
      </c>
      <c r="I24" s="25">
        <f>PRODUCT(I20)</f>
        <v>36</v>
      </c>
      <c r="J24" s="40"/>
      <c r="K24" s="49">
        <f>PRODUCT((F24+G24)/E24)</f>
        <v>0.38461538461538464</v>
      </c>
      <c r="L24" s="49">
        <f>PRODUCT(H24/E24)</f>
        <v>0.46153846153846156</v>
      </c>
      <c r="M24" s="49">
        <f>PRODUCT(I24/E24)</f>
        <v>2.7692307692307692</v>
      </c>
      <c r="N24" s="28">
        <f>PRODUCT(N20)</f>
        <v>0.42399999999999999</v>
      </c>
      <c r="O24" s="24"/>
      <c r="P24" s="50" t="s">
        <v>9</v>
      </c>
      <c r="Q24" s="51"/>
      <c r="R24" s="52" t="s">
        <v>37</v>
      </c>
      <c r="S24" s="52"/>
      <c r="T24" s="52"/>
      <c r="U24" s="52"/>
      <c r="V24" s="52"/>
      <c r="W24" s="52"/>
      <c r="X24" s="53" t="s">
        <v>11</v>
      </c>
      <c r="Y24" s="52"/>
      <c r="Z24" s="116" t="s">
        <v>38</v>
      </c>
      <c r="AA24" s="52"/>
      <c r="AB24" s="52"/>
      <c r="AC24" s="52"/>
      <c r="AD24" s="52"/>
      <c r="AE24" s="52"/>
      <c r="AF24" s="52"/>
      <c r="AG24" s="52"/>
      <c r="AH24" s="53"/>
      <c r="AI24" s="118"/>
      <c r="AJ24" s="9"/>
      <c r="AK24" s="40"/>
    </row>
    <row r="25" spans="1:37" ht="15" customHeight="1" x14ac:dyDescent="0.2">
      <c r="A25" s="9"/>
      <c r="B25" s="54" t="s">
        <v>15</v>
      </c>
      <c r="C25" s="55"/>
      <c r="D25" s="56"/>
      <c r="E25" s="25"/>
      <c r="F25" s="25"/>
      <c r="G25" s="25"/>
      <c r="H25" s="25"/>
      <c r="I25" s="25"/>
      <c r="J25" s="40"/>
      <c r="K25" s="25"/>
      <c r="L25" s="25"/>
      <c r="M25" s="25"/>
      <c r="N25" s="25"/>
      <c r="O25" s="24"/>
      <c r="P25" s="57" t="s">
        <v>82</v>
      </c>
      <c r="Q25" s="58"/>
      <c r="R25" s="59" t="s">
        <v>37</v>
      </c>
      <c r="S25" s="59"/>
      <c r="T25" s="59"/>
      <c r="U25" s="59"/>
      <c r="V25" s="59"/>
      <c r="W25" s="59"/>
      <c r="X25" s="60" t="s">
        <v>11</v>
      </c>
      <c r="Y25" s="59"/>
      <c r="Z25" s="117" t="s">
        <v>38</v>
      </c>
      <c r="AA25" s="59"/>
      <c r="AB25" s="59"/>
      <c r="AC25" s="59"/>
      <c r="AD25" s="59"/>
      <c r="AE25" s="59"/>
      <c r="AF25" s="59"/>
      <c r="AG25" s="59"/>
      <c r="AH25" s="60"/>
      <c r="AI25" s="119"/>
      <c r="AJ25" s="9"/>
      <c r="AK25" s="40"/>
    </row>
    <row r="26" spans="1:37" ht="15" customHeight="1" x14ac:dyDescent="0.2">
      <c r="A26" s="9"/>
      <c r="B26" s="61" t="s">
        <v>16</v>
      </c>
      <c r="C26" s="62"/>
      <c r="D26" s="63"/>
      <c r="E26" s="37"/>
      <c r="F26" s="37"/>
      <c r="G26" s="37"/>
      <c r="H26" s="37"/>
      <c r="I26" s="37"/>
      <c r="J26" s="40"/>
      <c r="K26" s="37"/>
      <c r="L26" s="37"/>
      <c r="M26" s="37"/>
      <c r="N26" s="37"/>
      <c r="O26" s="24"/>
      <c r="P26" s="57" t="s">
        <v>83</v>
      </c>
      <c r="Q26" s="58"/>
      <c r="R26" s="59" t="s">
        <v>39</v>
      </c>
      <c r="S26" s="59"/>
      <c r="T26" s="59"/>
      <c r="U26" s="59"/>
      <c r="V26" s="59"/>
      <c r="W26" s="59"/>
      <c r="X26" s="60" t="s">
        <v>40</v>
      </c>
      <c r="Y26" s="59"/>
      <c r="Z26" s="117" t="s">
        <v>41</v>
      </c>
      <c r="AA26" s="59"/>
      <c r="AB26" s="59"/>
      <c r="AC26" s="59"/>
      <c r="AD26" s="59"/>
      <c r="AE26" s="59"/>
      <c r="AF26" s="59"/>
      <c r="AG26" s="59"/>
      <c r="AH26" s="60"/>
      <c r="AI26" s="119"/>
      <c r="AJ26" s="9"/>
      <c r="AK26" s="40"/>
    </row>
    <row r="27" spans="1:37" ht="15" customHeight="1" x14ac:dyDescent="0.2">
      <c r="A27" s="9"/>
      <c r="B27" s="64" t="s">
        <v>26</v>
      </c>
      <c r="C27" s="65"/>
      <c r="D27" s="66"/>
      <c r="E27" s="18">
        <f>SUM(E24:E26)</f>
        <v>13</v>
      </c>
      <c r="F27" s="18">
        <f>SUM(F24:F26)</f>
        <v>0</v>
      </c>
      <c r="G27" s="18">
        <f>SUM(G24:G26)</f>
        <v>5</v>
      </c>
      <c r="H27" s="18">
        <f>SUM(H24:H26)</f>
        <v>6</v>
      </c>
      <c r="I27" s="18">
        <f>SUM(I24:I26)</f>
        <v>36</v>
      </c>
      <c r="J27" s="40"/>
      <c r="K27" s="67">
        <f>PRODUCT((F27+G27)/E27)</f>
        <v>0.38461538461538464</v>
      </c>
      <c r="L27" s="67">
        <f>PRODUCT(H27/E27)</f>
        <v>0.46153846153846156</v>
      </c>
      <c r="M27" s="67">
        <f>PRODUCT(I27/E27)</f>
        <v>2.7692307692307692</v>
      </c>
      <c r="N27" s="38">
        <v>0.42399999999999999</v>
      </c>
      <c r="O27" s="24"/>
      <c r="P27" s="68" t="s">
        <v>10</v>
      </c>
      <c r="Q27" s="69"/>
      <c r="R27" s="69"/>
      <c r="S27" s="70"/>
      <c r="T27" s="70"/>
      <c r="U27" s="70"/>
      <c r="V27" s="70"/>
      <c r="W27" s="70"/>
      <c r="X27" s="70"/>
      <c r="Y27" s="71"/>
      <c r="Z27" s="70"/>
      <c r="AA27" s="70"/>
      <c r="AB27" s="70"/>
      <c r="AC27" s="70"/>
      <c r="AD27" s="70"/>
      <c r="AE27" s="70"/>
      <c r="AF27" s="70"/>
      <c r="AG27" s="70"/>
      <c r="AH27" s="71"/>
      <c r="AI27" s="120"/>
      <c r="AJ27" s="9"/>
      <c r="AK27" s="40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4"/>
      <c r="P28" s="40"/>
      <c r="Q28" s="43"/>
      <c r="R28" s="40"/>
      <c r="S28" s="40"/>
      <c r="T28" s="24"/>
      <c r="U28" s="24"/>
      <c r="V28" s="24"/>
      <c r="W28" s="24"/>
      <c r="X28" s="72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  <c r="AJ28" s="9"/>
      <c r="AK28" s="24"/>
    </row>
    <row r="29" spans="1:37" ht="15" customHeight="1" x14ac:dyDescent="0.25">
      <c r="A29" s="40"/>
      <c r="B29" s="40" t="s">
        <v>42</v>
      </c>
      <c r="C29" s="40"/>
      <c r="D29" s="40" t="s">
        <v>43</v>
      </c>
      <c r="E29" s="40"/>
      <c r="F29" s="24"/>
      <c r="G29" s="24"/>
      <c r="H29" s="24"/>
      <c r="I29" s="24"/>
      <c r="J29" s="24"/>
      <c r="K29" s="24"/>
      <c r="L29" s="24"/>
      <c r="M29" s="24"/>
      <c r="N29" s="24"/>
      <c r="O29" s="44"/>
      <c r="P29" s="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5" customHeight="1" x14ac:dyDescent="0.25">
      <c r="A30" s="9"/>
      <c r="B30" s="40"/>
      <c r="C30" s="40"/>
      <c r="D30" s="40" t="s">
        <v>53</v>
      </c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4"/>
      <c r="P30" s="40"/>
      <c r="Q30" s="43"/>
      <c r="R30" s="40"/>
      <c r="S30" s="40"/>
      <c r="T30" s="24"/>
      <c r="U30" s="24"/>
      <c r="V30" s="24"/>
      <c r="W30" s="24"/>
      <c r="X30" s="72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  <c r="AJ30" s="9"/>
    </row>
    <row r="31" spans="1:37" ht="15" customHeight="1" x14ac:dyDescent="0.25">
      <c r="A31" s="9"/>
      <c r="B31" s="40"/>
      <c r="C31" s="40"/>
      <c r="D31" s="40" t="s">
        <v>94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24"/>
      <c r="P31" s="40"/>
      <c r="Q31" s="43"/>
      <c r="R31" s="40"/>
      <c r="S31" s="40"/>
      <c r="T31" s="24"/>
      <c r="U31" s="24"/>
      <c r="V31" s="24"/>
      <c r="W31" s="24"/>
      <c r="X31" s="72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  <c r="AJ31" s="9"/>
    </row>
    <row r="32" spans="1:37" ht="15" customHeight="1" x14ac:dyDescent="0.25">
      <c r="A32" s="9"/>
      <c r="B32" s="40"/>
      <c r="C32" s="40"/>
      <c r="D32" s="105" t="s">
        <v>93</v>
      </c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24"/>
      <c r="P32" s="40"/>
      <c r="Q32" s="43"/>
      <c r="R32" s="40"/>
      <c r="S32" s="40"/>
      <c r="T32" s="24"/>
      <c r="U32" s="24"/>
      <c r="V32" s="24"/>
      <c r="W32" s="24"/>
      <c r="X32" s="72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  <c r="AJ32" s="9"/>
    </row>
    <row r="33" spans="1:38" ht="1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80"/>
      <c r="AK33" s="24"/>
      <c r="AL33" s="24"/>
    </row>
    <row r="34" spans="1:38" ht="1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80"/>
      <c r="AK34" s="24"/>
      <c r="AL34" s="24"/>
    </row>
    <row r="35" spans="1:38" ht="1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80"/>
      <c r="AK35" s="24"/>
      <c r="AL35" s="24"/>
    </row>
    <row r="36" spans="1:38" ht="1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80"/>
      <c r="AK36" s="24"/>
      <c r="AL36" s="24"/>
    </row>
    <row r="37" spans="1:38" ht="1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80"/>
      <c r="AK37" s="24"/>
      <c r="AL37" s="24"/>
    </row>
    <row r="38" spans="1:38" ht="1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80"/>
      <c r="AK38" s="24"/>
      <c r="AL38" s="24"/>
    </row>
    <row r="39" spans="1:38" ht="1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80"/>
      <c r="AK39" s="24"/>
      <c r="AL39" s="24"/>
    </row>
    <row r="40" spans="1:38" ht="1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80"/>
      <c r="AK40" s="24"/>
      <c r="AL40" s="24"/>
    </row>
    <row r="41" spans="1:38" ht="1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80"/>
      <c r="AK41" s="24"/>
      <c r="AL41" s="24"/>
    </row>
    <row r="42" spans="1:38" ht="1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80"/>
      <c r="AK42" s="24"/>
      <c r="AL42" s="24"/>
    </row>
    <row r="43" spans="1:38" ht="1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80"/>
      <c r="AK43" s="24"/>
      <c r="AL43" s="24"/>
    </row>
    <row r="44" spans="1:38" ht="1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80"/>
      <c r="AK44" s="24"/>
      <c r="AL44" s="24"/>
    </row>
    <row r="45" spans="1:38" ht="1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80"/>
      <c r="AK45" s="24"/>
      <c r="AL45" s="24"/>
    </row>
    <row r="46" spans="1:38" ht="1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80"/>
      <c r="AK46" s="24"/>
      <c r="AL46" s="24"/>
    </row>
    <row r="47" spans="1:38" ht="1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80"/>
      <c r="AK47" s="24"/>
      <c r="AL47" s="24"/>
    </row>
    <row r="48" spans="1:38" ht="1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80"/>
      <c r="AK48" s="24"/>
      <c r="AL48" s="24"/>
    </row>
    <row r="49" spans="1:38" ht="1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80"/>
      <c r="AK49" s="24"/>
      <c r="AL49" s="24"/>
    </row>
    <row r="50" spans="1:38" ht="1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80"/>
      <c r="AK50" s="24"/>
      <c r="AL50" s="24"/>
    </row>
    <row r="51" spans="1:38" ht="1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80"/>
      <c r="AK51" s="24"/>
      <c r="AL51" s="24"/>
    </row>
    <row r="52" spans="1:38" ht="1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80"/>
      <c r="AK52" s="24"/>
      <c r="AL52" s="24"/>
    </row>
    <row r="53" spans="1:38" ht="1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80"/>
      <c r="AK53" s="24"/>
      <c r="AL53" s="24"/>
    </row>
    <row r="54" spans="1:38" ht="1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80"/>
      <c r="AK54" s="24"/>
      <c r="AL54" s="24"/>
    </row>
    <row r="55" spans="1:38" ht="1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80"/>
      <c r="AK55" s="24"/>
      <c r="AL55" s="24"/>
    </row>
    <row r="56" spans="1:38" ht="1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80"/>
      <c r="AK56" s="24"/>
      <c r="AL56" s="24"/>
    </row>
    <row r="57" spans="1:38" ht="1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80"/>
      <c r="AK57" s="24"/>
      <c r="AL57" s="24"/>
    </row>
    <row r="58" spans="1:38" ht="1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80"/>
      <c r="AK58" s="24"/>
      <c r="AL58" s="24"/>
    </row>
    <row r="59" spans="1:38" ht="1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80"/>
      <c r="AK59" s="24"/>
      <c r="AL59" s="24"/>
    </row>
    <row r="60" spans="1:38" ht="1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80"/>
      <c r="AK60" s="24"/>
      <c r="AL60" s="24"/>
    </row>
    <row r="61" spans="1:38" ht="1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80"/>
      <c r="AK61" s="24"/>
      <c r="AL61" s="24"/>
    </row>
    <row r="62" spans="1:38" ht="1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80"/>
      <c r="AK62" s="24"/>
      <c r="AL62" s="24"/>
    </row>
    <row r="63" spans="1:38" ht="1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80"/>
      <c r="AK63" s="24"/>
      <c r="AL63" s="24"/>
    </row>
    <row r="64" spans="1:38" ht="1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80"/>
      <c r="AK64" s="24"/>
      <c r="AL64" s="24"/>
    </row>
    <row r="65" spans="1:38" ht="1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80"/>
      <c r="AK65" s="24"/>
      <c r="AL65" s="24"/>
    </row>
    <row r="66" spans="1:38" ht="1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80"/>
      <c r="AK66" s="24"/>
      <c r="AL66" s="24"/>
    </row>
    <row r="67" spans="1:38" ht="1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80"/>
      <c r="AK67" s="24"/>
      <c r="AL67" s="24"/>
    </row>
    <row r="68" spans="1:38" ht="1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80"/>
      <c r="AK68" s="24"/>
      <c r="AL68" s="24"/>
    </row>
    <row r="69" spans="1:38" ht="1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80"/>
      <c r="AK69" s="24"/>
      <c r="AL69" s="24"/>
    </row>
    <row r="70" spans="1:38" ht="1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80"/>
      <c r="AK70" s="24"/>
      <c r="AL70" s="24"/>
    </row>
    <row r="71" spans="1:38" ht="1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80"/>
      <c r="AK71" s="24"/>
      <c r="AL71" s="24"/>
    </row>
    <row r="72" spans="1:38" ht="1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80"/>
      <c r="AK72" s="24"/>
      <c r="AL72" s="24"/>
    </row>
    <row r="73" spans="1:38" ht="1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80"/>
      <c r="AK73" s="24"/>
      <c r="AL73" s="24"/>
    </row>
    <row r="74" spans="1:38" ht="1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80"/>
      <c r="AK74" s="24"/>
      <c r="AL74" s="24"/>
    </row>
    <row r="75" spans="1:38" ht="1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80"/>
      <c r="AK75" s="24"/>
      <c r="AL75" s="24"/>
    </row>
    <row r="76" spans="1:38" ht="1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80"/>
      <c r="AK76" s="24"/>
      <c r="AL76" s="24"/>
    </row>
    <row r="77" spans="1:38" ht="1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80"/>
      <c r="AK77" s="24"/>
      <c r="AL77" s="24"/>
    </row>
    <row r="78" spans="1:38" ht="1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80"/>
      <c r="AK78" s="24"/>
      <c r="AL78" s="24"/>
    </row>
    <row r="79" spans="1:38" ht="1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80"/>
      <c r="AK79" s="24"/>
      <c r="AL79" s="24"/>
    </row>
    <row r="80" spans="1:38" ht="1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80"/>
      <c r="AK80" s="24"/>
      <c r="AL80" s="24"/>
    </row>
    <row r="81" spans="1:38" ht="1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80"/>
      <c r="AK81" s="24"/>
      <c r="AL81" s="24"/>
    </row>
    <row r="82" spans="1:38" ht="1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80"/>
      <c r="AK82" s="24"/>
      <c r="AL82" s="24"/>
    </row>
    <row r="83" spans="1:38" ht="1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80"/>
      <c r="AK83" s="24"/>
      <c r="AL83" s="24"/>
    </row>
    <row r="84" spans="1:38" ht="1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80"/>
      <c r="AK84" s="24"/>
      <c r="AL84" s="24"/>
    </row>
    <row r="85" spans="1:38" ht="1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80"/>
      <c r="AK85" s="24"/>
      <c r="AL85" s="24"/>
    </row>
    <row r="86" spans="1:38" ht="1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80"/>
      <c r="AK86" s="24"/>
      <c r="AL86" s="24"/>
    </row>
    <row r="87" spans="1:38" ht="1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80"/>
      <c r="AK87" s="24"/>
      <c r="AL87" s="24"/>
    </row>
    <row r="88" spans="1:38" ht="1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80"/>
      <c r="AK88" s="24"/>
      <c r="AL88" s="24"/>
    </row>
    <row r="89" spans="1:38" ht="1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80"/>
      <c r="AK89" s="24"/>
      <c r="AL89" s="24"/>
    </row>
    <row r="90" spans="1:38" ht="1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80"/>
      <c r="AK90" s="24"/>
      <c r="AL90" s="24"/>
    </row>
    <row r="91" spans="1:38" ht="1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80"/>
      <c r="AK91" s="24"/>
      <c r="AL91" s="24"/>
    </row>
    <row r="92" spans="1:38" ht="1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80"/>
      <c r="AK92" s="24"/>
      <c r="AL92" s="24"/>
    </row>
    <row r="93" spans="1:38" ht="1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80"/>
      <c r="AK93" s="24"/>
      <c r="AL93" s="24"/>
    </row>
    <row r="94" spans="1:38" ht="1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80"/>
      <c r="AK94" s="24"/>
      <c r="AL94" s="24"/>
    </row>
    <row r="95" spans="1:38" ht="1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80"/>
      <c r="AK95" s="24"/>
      <c r="AL95" s="24"/>
    </row>
    <row r="96" spans="1:38" ht="1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80"/>
      <c r="AK96" s="24"/>
      <c r="AL96" s="24"/>
    </row>
    <row r="97" spans="1:38" ht="1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80"/>
      <c r="AK97" s="24"/>
      <c r="AL97" s="24"/>
    </row>
    <row r="98" spans="1:38" ht="1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80"/>
      <c r="AK98" s="24"/>
      <c r="AL98" s="24"/>
    </row>
    <row r="99" spans="1:38" ht="1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80"/>
      <c r="AK99" s="24"/>
      <c r="AL99" s="24"/>
    </row>
    <row r="100" spans="1:38" ht="1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</sheetData>
  <sortState ref="B4:AA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47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28" t="s">
        <v>52</v>
      </c>
      <c r="C2" s="94"/>
      <c r="D2" s="129"/>
      <c r="E2" s="13" t="s">
        <v>13</v>
      </c>
      <c r="F2" s="14"/>
      <c r="G2" s="14"/>
      <c r="H2" s="14"/>
      <c r="I2" s="20"/>
      <c r="J2" s="15"/>
      <c r="K2" s="110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30" t="s">
        <v>86</v>
      </c>
      <c r="Y2" s="131"/>
      <c r="Z2" s="132"/>
      <c r="AA2" s="13" t="s">
        <v>13</v>
      </c>
      <c r="AB2" s="14"/>
      <c r="AC2" s="14"/>
      <c r="AD2" s="14"/>
      <c r="AE2" s="20"/>
      <c r="AF2" s="15"/>
      <c r="AG2" s="110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3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3"/>
      <c r="L3" s="18" t="s">
        <v>5</v>
      </c>
      <c r="M3" s="18" t="s">
        <v>6</v>
      </c>
      <c r="N3" s="18" t="s">
        <v>88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3"/>
      <c r="AH3" s="18" t="s">
        <v>5</v>
      </c>
      <c r="AI3" s="18" t="s">
        <v>6</v>
      </c>
      <c r="AJ3" s="18" t="s">
        <v>88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/>
      <c r="C4" s="30"/>
      <c r="D4" s="31"/>
      <c r="E4" s="25"/>
      <c r="F4" s="25"/>
      <c r="G4" s="25"/>
      <c r="H4" s="27"/>
      <c r="I4" s="25"/>
      <c r="J4" s="32"/>
      <c r="K4" s="29"/>
      <c r="L4" s="134"/>
      <c r="M4" s="18"/>
      <c r="N4" s="18"/>
      <c r="O4" s="18"/>
      <c r="P4" s="24"/>
      <c r="Q4" s="25"/>
      <c r="R4" s="25"/>
      <c r="S4" s="27"/>
      <c r="T4" s="25"/>
      <c r="U4" s="25"/>
      <c r="V4" s="135"/>
      <c r="W4" s="29"/>
      <c r="X4" s="25">
        <v>1986</v>
      </c>
      <c r="Y4" s="25" t="s">
        <v>95</v>
      </c>
      <c r="Z4" s="2" t="s">
        <v>49</v>
      </c>
      <c r="AA4" s="25">
        <v>20</v>
      </c>
      <c r="AB4" s="25">
        <v>0</v>
      </c>
      <c r="AC4" s="25">
        <v>11</v>
      </c>
      <c r="AD4" s="25">
        <v>14</v>
      </c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8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1"/>
      <c r="E5" s="25"/>
      <c r="F5" s="25"/>
      <c r="G5" s="25"/>
      <c r="H5" s="27"/>
      <c r="I5" s="25"/>
      <c r="J5" s="32"/>
      <c r="K5" s="29"/>
      <c r="L5" s="134"/>
      <c r="M5" s="18"/>
      <c r="N5" s="18"/>
      <c r="O5" s="18"/>
      <c r="P5" s="24"/>
      <c r="Q5" s="25"/>
      <c r="R5" s="25"/>
      <c r="S5" s="27"/>
      <c r="T5" s="25"/>
      <c r="U5" s="25"/>
      <c r="V5" s="135"/>
      <c r="W5" s="29"/>
      <c r="X5" s="25">
        <v>1987</v>
      </c>
      <c r="Y5" s="25" t="s">
        <v>96</v>
      </c>
      <c r="Z5" s="2" t="s">
        <v>49</v>
      </c>
      <c r="AA5" s="25">
        <v>22</v>
      </c>
      <c r="AB5" s="25">
        <v>1</v>
      </c>
      <c r="AC5" s="25">
        <v>13</v>
      </c>
      <c r="AD5" s="25">
        <v>28</v>
      </c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8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1"/>
      <c r="E6" s="25"/>
      <c r="F6" s="25"/>
      <c r="G6" s="25"/>
      <c r="H6" s="27"/>
      <c r="I6" s="25"/>
      <c r="J6" s="32"/>
      <c r="K6" s="29"/>
      <c r="L6" s="134"/>
      <c r="M6" s="18"/>
      <c r="N6" s="18"/>
      <c r="O6" s="18"/>
      <c r="P6" s="24"/>
      <c r="Q6" s="25"/>
      <c r="R6" s="25"/>
      <c r="S6" s="27"/>
      <c r="T6" s="25"/>
      <c r="U6" s="25"/>
      <c r="V6" s="135"/>
      <c r="W6" s="29"/>
      <c r="X6" s="25"/>
      <c r="Y6" s="25"/>
      <c r="Z6" s="2"/>
      <c r="AA6" s="25"/>
      <c r="AB6" s="25"/>
      <c r="AC6" s="25"/>
      <c r="AD6" s="25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6"/>
      <c r="AS6" s="8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1"/>
      <c r="E7" s="25"/>
      <c r="F7" s="25"/>
      <c r="G7" s="25"/>
      <c r="H7" s="27"/>
      <c r="I7" s="25"/>
      <c r="J7" s="32"/>
      <c r="K7" s="29"/>
      <c r="L7" s="134"/>
      <c r="M7" s="18"/>
      <c r="N7" s="18"/>
      <c r="O7" s="18"/>
      <c r="P7" s="24"/>
      <c r="Q7" s="25"/>
      <c r="R7" s="25"/>
      <c r="S7" s="27"/>
      <c r="T7" s="25"/>
      <c r="U7" s="25"/>
      <c r="V7" s="135"/>
      <c r="W7" s="29"/>
      <c r="X7" s="25">
        <v>1990</v>
      </c>
      <c r="Y7" s="25" t="s">
        <v>97</v>
      </c>
      <c r="Z7" s="26" t="s">
        <v>49</v>
      </c>
      <c r="AA7" s="25">
        <v>11</v>
      </c>
      <c r="AB7" s="25">
        <v>1</v>
      </c>
      <c r="AC7" s="25">
        <v>2</v>
      </c>
      <c r="AD7" s="25">
        <v>8</v>
      </c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6"/>
      <c r="AS7" s="8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5"/>
      <c r="C8" s="30"/>
      <c r="D8" s="31"/>
      <c r="E8" s="25"/>
      <c r="F8" s="25"/>
      <c r="G8" s="25"/>
      <c r="H8" s="27"/>
      <c r="I8" s="25"/>
      <c r="J8" s="32"/>
      <c r="K8" s="29"/>
      <c r="L8" s="134"/>
      <c r="M8" s="18"/>
      <c r="N8" s="18"/>
      <c r="O8" s="18"/>
      <c r="P8" s="24"/>
      <c r="Q8" s="25"/>
      <c r="R8" s="25"/>
      <c r="S8" s="27"/>
      <c r="T8" s="25"/>
      <c r="U8" s="25"/>
      <c r="V8" s="135"/>
      <c r="W8" s="29"/>
      <c r="X8" s="25"/>
      <c r="Y8" s="25"/>
      <c r="Z8" s="26"/>
      <c r="AA8" s="25"/>
      <c r="AB8" s="25"/>
      <c r="AC8" s="25"/>
      <c r="AD8" s="25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6"/>
      <c r="AS8" s="8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5"/>
      <c r="C9" s="30"/>
      <c r="D9" s="31"/>
      <c r="E9" s="25"/>
      <c r="F9" s="25"/>
      <c r="G9" s="25"/>
      <c r="H9" s="27"/>
      <c r="I9" s="25"/>
      <c r="J9" s="32"/>
      <c r="K9" s="29"/>
      <c r="L9" s="134"/>
      <c r="M9" s="18"/>
      <c r="N9" s="18"/>
      <c r="O9" s="18"/>
      <c r="P9" s="24"/>
      <c r="Q9" s="25"/>
      <c r="R9" s="25"/>
      <c r="S9" s="27"/>
      <c r="T9" s="25"/>
      <c r="U9" s="25"/>
      <c r="V9" s="135"/>
      <c r="W9" s="29"/>
      <c r="X9" s="25">
        <v>1992</v>
      </c>
      <c r="Y9" s="25" t="s">
        <v>98</v>
      </c>
      <c r="Z9" s="26" t="s">
        <v>99</v>
      </c>
      <c r="AA9" s="25">
        <v>9</v>
      </c>
      <c r="AB9" s="25">
        <v>1</v>
      </c>
      <c r="AC9" s="25">
        <v>6</v>
      </c>
      <c r="AD9" s="25">
        <v>12</v>
      </c>
      <c r="AE9" s="25"/>
      <c r="AF9" s="32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6"/>
      <c r="AS9" s="8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5"/>
      <c r="C10" s="30"/>
      <c r="D10" s="31"/>
      <c r="E10" s="25"/>
      <c r="F10" s="25"/>
      <c r="G10" s="25"/>
      <c r="H10" s="27"/>
      <c r="I10" s="25"/>
      <c r="J10" s="32"/>
      <c r="K10" s="29"/>
      <c r="L10" s="134"/>
      <c r="M10" s="18"/>
      <c r="N10" s="18"/>
      <c r="O10" s="18"/>
      <c r="P10" s="24"/>
      <c r="Q10" s="25"/>
      <c r="R10" s="25"/>
      <c r="S10" s="27"/>
      <c r="T10" s="25"/>
      <c r="U10" s="25"/>
      <c r="V10" s="135"/>
      <c r="W10" s="29"/>
      <c r="X10" s="25"/>
      <c r="Y10" s="30"/>
      <c r="Z10" s="26"/>
      <c r="AA10" s="25"/>
      <c r="AB10" s="25"/>
      <c r="AC10" s="25"/>
      <c r="AD10" s="27"/>
      <c r="AE10" s="25"/>
      <c r="AF10" s="32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6"/>
      <c r="AS10" s="8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5"/>
      <c r="C11" s="30"/>
      <c r="D11" s="31"/>
      <c r="E11" s="25"/>
      <c r="F11" s="25"/>
      <c r="G11" s="25"/>
      <c r="H11" s="27"/>
      <c r="I11" s="25"/>
      <c r="J11" s="32"/>
      <c r="K11" s="29"/>
      <c r="L11" s="134"/>
      <c r="M11" s="18"/>
      <c r="N11" s="18"/>
      <c r="O11" s="18"/>
      <c r="P11" s="24"/>
      <c r="Q11" s="25"/>
      <c r="R11" s="25"/>
      <c r="S11" s="27"/>
      <c r="T11" s="25"/>
      <c r="U11" s="25"/>
      <c r="V11" s="135"/>
      <c r="W11" s="29"/>
      <c r="X11" s="25">
        <v>1995</v>
      </c>
      <c r="Y11" s="30" t="s">
        <v>44</v>
      </c>
      <c r="Z11" s="26" t="s">
        <v>45</v>
      </c>
      <c r="AA11" s="25"/>
      <c r="AB11" s="25"/>
      <c r="AC11" s="25"/>
      <c r="AD11" s="27"/>
      <c r="AE11" s="25"/>
      <c r="AF11" s="32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6"/>
      <c r="AS11" s="8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5"/>
      <c r="C12" s="30"/>
      <c r="D12" s="31"/>
      <c r="E12" s="25"/>
      <c r="F12" s="25"/>
      <c r="G12" s="25"/>
      <c r="H12" s="27"/>
      <c r="I12" s="25"/>
      <c r="J12" s="32"/>
      <c r="K12" s="29"/>
      <c r="L12" s="134"/>
      <c r="M12" s="18"/>
      <c r="N12" s="18"/>
      <c r="O12" s="18"/>
      <c r="P12" s="24"/>
      <c r="Q12" s="25"/>
      <c r="R12" s="25"/>
      <c r="S12" s="27"/>
      <c r="T12" s="25"/>
      <c r="U12" s="25"/>
      <c r="V12" s="135"/>
      <c r="W12" s="29"/>
      <c r="X12" s="25"/>
      <c r="Y12" s="30"/>
      <c r="Z12" s="31"/>
      <c r="AA12" s="25"/>
      <c r="AB12" s="25"/>
      <c r="AC12" s="25"/>
      <c r="AD12" s="27"/>
      <c r="AE12" s="25"/>
      <c r="AF12" s="32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6"/>
      <c r="AS12" s="8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5">
        <v>2001</v>
      </c>
      <c r="C13" s="30" t="s">
        <v>48</v>
      </c>
      <c r="D13" s="31" t="s">
        <v>49</v>
      </c>
      <c r="E13" s="25">
        <v>1</v>
      </c>
      <c r="F13" s="25">
        <v>0</v>
      </c>
      <c r="G13" s="25">
        <v>0</v>
      </c>
      <c r="H13" s="27">
        <v>0</v>
      </c>
      <c r="I13" s="25">
        <v>0</v>
      </c>
      <c r="J13" s="155" t="s">
        <v>100</v>
      </c>
      <c r="K13" s="29"/>
      <c r="L13" s="134"/>
      <c r="M13" s="18"/>
      <c r="N13" s="18"/>
      <c r="O13" s="18"/>
      <c r="P13" s="24"/>
      <c r="Q13" s="25"/>
      <c r="R13" s="25"/>
      <c r="S13" s="27"/>
      <c r="T13" s="25"/>
      <c r="U13" s="25"/>
      <c r="V13" s="135"/>
      <c r="W13" s="29"/>
      <c r="X13" s="25"/>
      <c r="Y13" s="30"/>
      <c r="Z13" s="31"/>
      <c r="AA13" s="25"/>
      <c r="AB13" s="25"/>
      <c r="AC13" s="25"/>
      <c r="AD13" s="27"/>
      <c r="AE13" s="25"/>
      <c r="AF13" s="32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6"/>
      <c r="AS13" s="8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87" t="s">
        <v>89</v>
      </c>
      <c r="C14" s="88"/>
      <c r="D14" s="86"/>
      <c r="E14" s="89">
        <f>SUM(E4:E13)</f>
        <v>1</v>
      </c>
      <c r="F14" s="89">
        <f>SUM(F4:F13)</f>
        <v>0</v>
      </c>
      <c r="G14" s="89">
        <f>SUM(G4:G13)</f>
        <v>0</v>
      </c>
      <c r="H14" s="89">
        <f>SUM(H4:H13)</f>
        <v>0</v>
      </c>
      <c r="I14" s="89">
        <f>SUM(I4:I13)</f>
        <v>0</v>
      </c>
      <c r="J14" s="137">
        <v>0</v>
      </c>
      <c r="K14" s="110">
        <f>SUM(K4:K13)</f>
        <v>0</v>
      </c>
      <c r="L14" s="22"/>
      <c r="M14" s="20"/>
      <c r="N14" s="138"/>
      <c r="O14" s="139"/>
      <c r="P14" s="24"/>
      <c r="Q14" s="89">
        <f>SUM(Q4:Q13)</f>
        <v>0</v>
      </c>
      <c r="R14" s="89">
        <f>SUM(R4:R13)</f>
        <v>0</v>
      </c>
      <c r="S14" s="89">
        <f>SUM(S4:S13)</f>
        <v>0</v>
      </c>
      <c r="T14" s="89">
        <f>SUM(T4:T13)</f>
        <v>0</v>
      </c>
      <c r="U14" s="89">
        <f>SUM(U4:U13)</f>
        <v>0</v>
      </c>
      <c r="V14" s="38">
        <v>0</v>
      </c>
      <c r="W14" s="110">
        <f>SUM(W4:W13)</f>
        <v>0</v>
      </c>
      <c r="X14" s="16" t="s">
        <v>89</v>
      </c>
      <c r="Y14" s="17"/>
      <c r="Z14" s="15"/>
      <c r="AA14" s="89">
        <f>SUM(AA4:AA13)</f>
        <v>62</v>
      </c>
      <c r="AB14" s="89">
        <f>SUM(AB4:AB13)</f>
        <v>3</v>
      </c>
      <c r="AC14" s="89">
        <f>SUM(AC4:AC13)</f>
        <v>32</v>
      </c>
      <c r="AD14" s="89">
        <f>SUM(AD4:AD13)</f>
        <v>62</v>
      </c>
      <c r="AE14" s="89">
        <f>SUM(AE4:AE13)</f>
        <v>0</v>
      </c>
      <c r="AF14" s="137">
        <v>0</v>
      </c>
      <c r="AG14" s="110">
        <f>SUM(AG4:AG13)</f>
        <v>0</v>
      </c>
      <c r="AH14" s="22"/>
      <c r="AI14" s="20"/>
      <c r="AJ14" s="138"/>
      <c r="AK14" s="139"/>
      <c r="AL14" s="24"/>
      <c r="AM14" s="89">
        <f>SUM(AM4:AM13)</f>
        <v>0</v>
      </c>
      <c r="AN14" s="89">
        <f>SUM(AN4:AN13)</f>
        <v>0</v>
      </c>
      <c r="AO14" s="89">
        <f>SUM(AO4:AO13)</f>
        <v>0</v>
      </c>
      <c r="AP14" s="89">
        <f>SUM(AP4:AP13)</f>
        <v>0</v>
      </c>
      <c r="AQ14" s="89">
        <f>SUM(AQ4:AQ13)</f>
        <v>0</v>
      </c>
      <c r="AR14" s="137">
        <v>0</v>
      </c>
      <c r="AS14" s="133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9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9"/>
      <c r="X15" s="40"/>
      <c r="Y15" s="40"/>
      <c r="Z15" s="40"/>
      <c r="AA15" s="40"/>
      <c r="AB15" s="40"/>
      <c r="AC15" s="40"/>
      <c r="AD15" s="40"/>
      <c r="AE15" s="40"/>
      <c r="AF15" s="41"/>
      <c r="AG15" s="29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0" t="s">
        <v>90</v>
      </c>
      <c r="C16" s="141"/>
      <c r="D16" s="14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91</v>
      </c>
      <c r="O16" s="18" t="s">
        <v>92</v>
      </c>
      <c r="Q16" s="43"/>
      <c r="R16" s="43" t="s">
        <v>42</v>
      </c>
      <c r="S16" s="43"/>
      <c r="T16" s="40" t="s">
        <v>43</v>
      </c>
      <c r="U16" s="24"/>
      <c r="V16" s="29"/>
      <c r="W16" s="29"/>
      <c r="X16" s="143"/>
      <c r="Y16" s="143"/>
      <c r="Z16" s="143"/>
      <c r="AA16" s="143"/>
      <c r="AB16" s="143"/>
      <c r="AC16" s="43"/>
      <c r="AD16" s="43"/>
      <c r="AE16" s="43"/>
      <c r="AF16" s="40"/>
      <c r="AG16" s="40"/>
      <c r="AH16" s="40"/>
      <c r="AI16" s="40"/>
      <c r="AJ16" s="40"/>
      <c r="AK16" s="40"/>
      <c r="AM16" s="29"/>
      <c r="AN16" s="143"/>
      <c r="AO16" s="143"/>
      <c r="AP16" s="143"/>
      <c r="AQ16" s="143"/>
      <c r="AR16" s="143"/>
      <c r="AS16" s="1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6" t="s">
        <v>12</v>
      </c>
      <c r="C17" s="12"/>
      <c r="D17" s="48"/>
      <c r="E17" s="144">
        <v>13</v>
      </c>
      <c r="F17" s="144">
        <v>0</v>
      </c>
      <c r="G17" s="144">
        <v>5</v>
      </c>
      <c r="H17" s="144">
        <v>6</v>
      </c>
      <c r="I17" s="144">
        <v>36</v>
      </c>
      <c r="J17" s="145">
        <v>0.42399999999999999</v>
      </c>
      <c r="K17" s="40">
        <f>PRODUCT(I17/J17)</f>
        <v>84.905660377358487</v>
      </c>
      <c r="L17" s="146">
        <f>PRODUCT((F17+G17)/E17)</f>
        <v>0.38461538461538464</v>
      </c>
      <c r="M17" s="146">
        <f>PRODUCT(H17/E17)</f>
        <v>0.46153846153846156</v>
      </c>
      <c r="N17" s="146">
        <f>PRODUCT((F17+G17+H17)/E17)</f>
        <v>0.84615384615384615</v>
      </c>
      <c r="O17" s="146">
        <f>PRODUCT(I17/E17)</f>
        <v>2.7692307692307692</v>
      </c>
      <c r="Q17" s="43"/>
      <c r="R17" s="43"/>
      <c r="S17" s="43"/>
      <c r="T17" s="40" t="s">
        <v>53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47" t="s">
        <v>52</v>
      </c>
      <c r="C18" s="148"/>
      <c r="D18" s="149"/>
      <c r="E18" s="144">
        <f>PRODUCT(E14+Q14)</f>
        <v>1</v>
      </c>
      <c r="F18" s="144">
        <f>PRODUCT(F14+R14)</f>
        <v>0</v>
      </c>
      <c r="G18" s="144">
        <f>PRODUCT(G14+S14)</f>
        <v>0</v>
      </c>
      <c r="H18" s="144">
        <f>PRODUCT(H14+T14)</f>
        <v>0</v>
      </c>
      <c r="I18" s="144">
        <f>PRODUCT(I14+U14)</f>
        <v>0</v>
      </c>
      <c r="J18" s="145">
        <v>0</v>
      </c>
      <c r="K18" s="40">
        <f>PRODUCT(K14+W14)</f>
        <v>0</v>
      </c>
      <c r="L18" s="146">
        <f>PRODUCT((F18+G18)/E18)</f>
        <v>0</v>
      </c>
      <c r="M18" s="146">
        <f>PRODUCT(H18/E18)</f>
        <v>0</v>
      </c>
      <c r="N18" s="146">
        <f>PRODUCT((F18+G18+H18)/E18)</f>
        <v>0</v>
      </c>
      <c r="O18" s="146">
        <f>PRODUCT(I18/E18)</f>
        <v>0</v>
      </c>
      <c r="Q18" s="43"/>
      <c r="R18" s="43"/>
      <c r="S18" s="43"/>
      <c r="T18" s="40" t="s">
        <v>94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35" t="s">
        <v>86</v>
      </c>
      <c r="C19" s="150"/>
      <c r="D19" s="151"/>
      <c r="E19" s="144">
        <f>PRODUCT(AA14+AM14)</f>
        <v>62</v>
      </c>
      <c r="F19" s="144">
        <f>PRODUCT(AB14+AN14)</f>
        <v>3</v>
      </c>
      <c r="G19" s="144">
        <f>PRODUCT(AC14+AO14)</f>
        <v>32</v>
      </c>
      <c r="H19" s="144">
        <f>PRODUCT(AD14+AP14)</f>
        <v>62</v>
      </c>
      <c r="I19" s="144">
        <f>PRODUCT(AE14+AQ14)</f>
        <v>0</v>
      </c>
      <c r="J19" s="145">
        <v>0</v>
      </c>
      <c r="K19" s="24">
        <f>PRODUCT(AG14+AS14)</f>
        <v>0</v>
      </c>
      <c r="L19" s="146">
        <f>PRODUCT((F19+G19)/E19)</f>
        <v>0.56451612903225812</v>
      </c>
      <c r="M19" s="146">
        <f>PRODUCT(H19/E19)</f>
        <v>1</v>
      </c>
      <c r="N19" s="146">
        <f>PRODUCT((F19+G19+H19)/E19)</f>
        <v>1.564516129032258</v>
      </c>
      <c r="O19" s="146">
        <f>PRODUCT(I19/E19)</f>
        <v>0</v>
      </c>
      <c r="Q19" s="43"/>
      <c r="R19" s="43"/>
      <c r="S19" s="40"/>
      <c r="T19" s="105" t="s">
        <v>93</v>
      </c>
      <c r="U19" s="24"/>
      <c r="V19" s="24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52" t="s">
        <v>89</v>
      </c>
      <c r="C20" s="153"/>
      <c r="D20" s="154"/>
      <c r="E20" s="144">
        <f>SUM(E17:E19)</f>
        <v>76</v>
      </c>
      <c r="F20" s="144">
        <f t="shared" ref="F20:I20" si="0">SUM(F17:F19)</f>
        <v>3</v>
      </c>
      <c r="G20" s="144">
        <f t="shared" si="0"/>
        <v>37</v>
      </c>
      <c r="H20" s="144">
        <f t="shared" si="0"/>
        <v>68</v>
      </c>
      <c r="I20" s="144">
        <f t="shared" si="0"/>
        <v>36</v>
      </c>
      <c r="J20" s="145">
        <v>0</v>
      </c>
      <c r="K20" s="40">
        <f>SUM(K17:K19)</f>
        <v>84.905660377358487</v>
      </c>
      <c r="L20" s="146">
        <f>PRODUCT((F20+G20)/E20)</f>
        <v>0.52631578947368418</v>
      </c>
      <c r="M20" s="146">
        <f>PRODUCT(H20/E20)</f>
        <v>0.89473684210526316</v>
      </c>
      <c r="N20" s="146">
        <f>PRODUCT((F20+G20+H20)/E20)</f>
        <v>1.4210526315789473</v>
      </c>
      <c r="O20" s="146">
        <f>PRODUCT(I20/E20)</f>
        <v>0.47368421052631576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3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3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3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3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3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3"/>
      <c r="AK185" s="24"/>
      <c r="AL185" s="24"/>
    </row>
    <row r="186" spans="1:57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3"/>
    </row>
    <row r="187" spans="1:57" x14ac:dyDescent="0.25"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3"/>
    </row>
    <row r="188" spans="1:57" x14ac:dyDescent="0.25"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3"/>
    </row>
    <row r="189" spans="1:57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3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3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4" customWidth="1"/>
    <col min="3" max="3" width="20.28515625" style="73" customWidth="1"/>
    <col min="4" max="4" width="10.5703125" style="109" customWidth="1"/>
    <col min="5" max="5" width="8.85546875" style="109" customWidth="1"/>
    <col min="6" max="6" width="0.85546875" style="29" customWidth="1"/>
    <col min="7" max="11" width="5.28515625" style="73" customWidth="1"/>
    <col min="12" max="12" width="7.7109375" style="73" customWidth="1"/>
    <col min="13" max="21" width="5.28515625" style="73" customWidth="1"/>
    <col min="22" max="22" width="10.5703125" style="73" customWidth="1"/>
    <col min="23" max="23" width="22.28515625" style="109" customWidth="1"/>
    <col min="24" max="24" width="9.7109375" style="73" customWidth="1"/>
    <col min="25" max="30" width="9.140625" style="84"/>
  </cols>
  <sheetData>
    <row r="1" spans="1:30" ht="18.75" x14ac:dyDescent="0.3">
      <c r="A1" s="1"/>
      <c r="B1" s="111" t="s">
        <v>76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76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34</v>
      </c>
      <c r="C2" s="5" t="s">
        <v>47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27"/>
      <c r="Y2" s="96"/>
      <c r="Z2" s="96"/>
      <c r="AA2" s="96"/>
      <c r="AB2" s="96"/>
      <c r="AC2" s="96"/>
      <c r="AD2" s="96"/>
    </row>
    <row r="3" spans="1:30" x14ac:dyDescent="0.25">
      <c r="A3" s="1"/>
      <c r="B3" s="22" t="s">
        <v>75</v>
      </c>
      <c r="C3" s="22" t="s">
        <v>55</v>
      </c>
      <c r="D3" s="87" t="s">
        <v>56</v>
      </c>
      <c r="E3" s="90" t="s">
        <v>1</v>
      </c>
      <c r="F3" s="24"/>
      <c r="G3" s="89" t="s">
        <v>57</v>
      </c>
      <c r="H3" s="86" t="s">
        <v>58</v>
      </c>
      <c r="I3" s="86" t="s">
        <v>32</v>
      </c>
      <c r="J3" s="17" t="s">
        <v>59</v>
      </c>
      <c r="K3" s="88" t="s">
        <v>60</v>
      </c>
      <c r="L3" s="88" t="s">
        <v>61</v>
      </c>
      <c r="M3" s="89" t="s">
        <v>62</v>
      </c>
      <c r="N3" s="89" t="s">
        <v>31</v>
      </c>
      <c r="O3" s="86" t="s">
        <v>63</v>
      </c>
      <c r="P3" s="89" t="s">
        <v>58</v>
      </c>
      <c r="Q3" s="89" t="s">
        <v>17</v>
      </c>
      <c r="R3" s="89">
        <v>1</v>
      </c>
      <c r="S3" s="89">
        <v>2</v>
      </c>
      <c r="T3" s="89">
        <v>3</v>
      </c>
      <c r="U3" s="89" t="s">
        <v>64</v>
      </c>
      <c r="V3" s="17" t="s">
        <v>22</v>
      </c>
      <c r="W3" s="16" t="s">
        <v>65</v>
      </c>
      <c r="X3" s="16" t="s">
        <v>66</v>
      </c>
      <c r="Y3" s="96"/>
      <c r="Z3" s="96"/>
      <c r="AA3" s="96"/>
      <c r="AB3" s="96"/>
      <c r="AC3" s="96"/>
      <c r="AD3" s="96"/>
    </row>
    <row r="4" spans="1:30" x14ac:dyDescent="0.25">
      <c r="A4" s="9"/>
      <c r="B4" s="97" t="s">
        <v>72</v>
      </c>
      <c r="C4" s="98" t="s">
        <v>73</v>
      </c>
      <c r="D4" s="99" t="s">
        <v>69</v>
      </c>
      <c r="E4" s="100" t="s">
        <v>49</v>
      </c>
      <c r="F4" s="110"/>
      <c r="G4" s="101"/>
      <c r="H4" s="102"/>
      <c r="I4" s="101">
        <v>1</v>
      </c>
      <c r="J4" s="103"/>
      <c r="K4" s="103"/>
      <c r="L4" s="103" t="s">
        <v>70</v>
      </c>
      <c r="M4" s="103">
        <v>1</v>
      </c>
      <c r="N4" s="101"/>
      <c r="O4" s="102"/>
      <c r="P4" s="101"/>
      <c r="Q4" s="102"/>
      <c r="R4" s="102"/>
      <c r="S4" s="102"/>
      <c r="T4" s="102"/>
      <c r="U4" s="102"/>
      <c r="V4" s="104"/>
      <c r="W4" s="97" t="s">
        <v>74</v>
      </c>
      <c r="X4" s="101">
        <v>100</v>
      </c>
      <c r="Y4" s="96"/>
      <c r="Z4" s="96"/>
      <c r="AA4" s="96"/>
      <c r="AB4" s="96"/>
      <c r="AC4" s="96"/>
      <c r="AD4" s="96"/>
    </row>
    <row r="5" spans="1:30" x14ac:dyDescent="0.25">
      <c r="A5" s="9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6"/>
      <c r="Z5" s="96"/>
      <c r="AA5" s="96"/>
      <c r="AB5" s="96"/>
      <c r="AC5" s="96"/>
      <c r="AD5" s="96"/>
    </row>
    <row r="6" spans="1:30" x14ac:dyDescent="0.25">
      <c r="A6" s="9"/>
      <c r="B6" s="22" t="s">
        <v>54</v>
      </c>
      <c r="C6" s="22" t="s">
        <v>55</v>
      </c>
      <c r="D6" s="87" t="s">
        <v>56</v>
      </c>
      <c r="E6" s="90" t="s">
        <v>1</v>
      </c>
      <c r="F6" s="24"/>
      <c r="G6" s="89" t="s">
        <v>57</v>
      </c>
      <c r="H6" s="86" t="s">
        <v>58</v>
      </c>
      <c r="I6" s="86" t="s">
        <v>32</v>
      </c>
      <c r="J6" s="17" t="s">
        <v>59</v>
      </c>
      <c r="K6" s="88" t="s">
        <v>60</v>
      </c>
      <c r="L6" s="88" t="s">
        <v>61</v>
      </c>
      <c r="M6" s="89" t="s">
        <v>62</v>
      </c>
      <c r="N6" s="89" t="s">
        <v>31</v>
      </c>
      <c r="O6" s="86" t="s">
        <v>63</v>
      </c>
      <c r="P6" s="89" t="s">
        <v>58</v>
      </c>
      <c r="Q6" s="89" t="s">
        <v>17</v>
      </c>
      <c r="R6" s="89">
        <v>1</v>
      </c>
      <c r="S6" s="89">
        <v>2</v>
      </c>
      <c r="T6" s="89">
        <v>3</v>
      </c>
      <c r="U6" s="89" t="s">
        <v>64</v>
      </c>
      <c r="V6" s="17" t="s">
        <v>22</v>
      </c>
      <c r="W6" s="16" t="s">
        <v>65</v>
      </c>
      <c r="X6" s="16" t="s">
        <v>66</v>
      </c>
      <c r="Y6" s="96"/>
      <c r="Z6" s="96"/>
      <c r="AA6" s="96"/>
      <c r="AB6" s="96"/>
      <c r="AC6" s="96"/>
      <c r="AD6" s="96"/>
    </row>
    <row r="7" spans="1:30" x14ac:dyDescent="0.25">
      <c r="A7" s="9"/>
      <c r="B7" s="97" t="s">
        <v>67</v>
      </c>
      <c r="C7" s="98" t="s">
        <v>68</v>
      </c>
      <c r="D7" s="99" t="s">
        <v>69</v>
      </c>
      <c r="E7" s="112" t="s">
        <v>49</v>
      </c>
      <c r="F7" s="114"/>
      <c r="G7" s="101"/>
      <c r="H7" s="102">
        <v>1</v>
      </c>
      <c r="I7" s="101"/>
      <c r="J7" s="103"/>
      <c r="K7" s="103" t="s">
        <v>77</v>
      </c>
      <c r="L7" s="103"/>
      <c r="M7" s="103">
        <v>1</v>
      </c>
      <c r="N7" s="101"/>
      <c r="O7" s="102"/>
      <c r="P7" s="101"/>
      <c r="Q7" s="102" t="s">
        <v>81</v>
      </c>
      <c r="R7" s="102"/>
      <c r="S7" s="102"/>
      <c r="T7" s="102"/>
      <c r="U7" s="102"/>
      <c r="V7" s="113" t="s">
        <v>50</v>
      </c>
      <c r="W7" s="97" t="s">
        <v>71</v>
      </c>
      <c r="X7" s="101">
        <v>450</v>
      </c>
      <c r="Y7" s="96"/>
      <c r="Z7" s="96"/>
      <c r="AA7" s="96"/>
      <c r="AB7" s="96"/>
      <c r="AC7" s="96"/>
      <c r="AD7" s="96"/>
    </row>
    <row r="8" spans="1:30" x14ac:dyDescent="0.25">
      <c r="A8" s="9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3"/>
      <c r="X8" s="127"/>
      <c r="Y8" s="96"/>
      <c r="Z8" s="96"/>
      <c r="AA8" s="96"/>
      <c r="AB8" s="96"/>
      <c r="AC8" s="96"/>
      <c r="AD8" s="96"/>
    </row>
    <row r="9" spans="1:30" x14ac:dyDescent="0.25">
      <c r="A9" s="9"/>
      <c r="B9" s="105"/>
      <c r="C9" s="40"/>
      <c r="D9" s="105"/>
      <c r="E9" s="106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105"/>
      <c r="X9" s="40"/>
      <c r="Y9" s="96"/>
      <c r="Z9" s="96"/>
      <c r="AA9" s="96"/>
      <c r="AB9" s="96"/>
      <c r="AC9" s="96"/>
      <c r="AD9" s="96"/>
    </row>
    <row r="10" spans="1:30" x14ac:dyDescent="0.25">
      <c r="A10" s="9"/>
      <c r="B10" s="105"/>
      <c r="C10" s="40"/>
      <c r="D10" s="105"/>
      <c r="E10" s="106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5"/>
      <c r="X10" s="40"/>
      <c r="Y10" s="96"/>
      <c r="Z10" s="96"/>
      <c r="AA10" s="96"/>
      <c r="AB10" s="96"/>
      <c r="AC10" s="96"/>
      <c r="AD10" s="96"/>
    </row>
    <row r="11" spans="1:30" x14ac:dyDescent="0.25">
      <c r="A11" s="9"/>
      <c r="B11" s="105"/>
      <c r="C11" s="40"/>
      <c r="D11" s="105"/>
      <c r="E11" s="106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5"/>
      <c r="X11" s="40"/>
      <c r="Y11" s="96"/>
      <c r="Z11" s="96"/>
      <c r="AA11" s="96"/>
      <c r="AB11" s="96"/>
      <c r="AC11" s="96"/>
      <c r="AD11" s="96"/>
    </row>
    <row r="12" spans="1:30" x14ac:dyDescent="0.25">
      <c r="A12" s="9"/>
      <c r="B12" s="105"/>
      <c r="C12" s="40"/>
      <c r="D12" s="105"/>
      <c r="E12" s="106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5"/>
      <c r="X12" s="40"/>
      <c r="Y12" s="96"/>
      <c r="Z12" s="96"/>
      <c r="AA12" s="96"/>
      <c r="AB12" s="96"/>
      <c r="AC12" s="96"/>
      <c r="AD12" s="96"/>
    </row>
    <row r="13" spans="1:30" x14ac:dyDescent="0.25">
      <c r="A13" s="9"/>
      <c r="B13" s="105"/>
      <c r="C13" s="40"/>
      <c r="D13" s="105"/>
      <c r="E13" s="106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5"/>
      <c r="X13" s="40"/>
      <c r="Y13" s="96"/>
      <c r="Z13" s="96"/>
      <c r="AA13" s="96"/>
      <c r="AB13" s="96"/>
      <c r="AC13" s="96"/>
      <c r="AD13" s="96"/>
    </row>
    <row r="14" spans="1:30" x14ac:dyDescent="0.25">
      <c r="A14" s="9"/>
      <c r="B14" s="105"/>
      <c r="C14" s="40"/>
      <c r="D14" s="105"/>
      <c r="E14" s="106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5"/>
      <c r="X14" s="40"/>
      <c r="Y14" s="96"/>
      <c r="Z14" s="96"/>
      <c r="AA14" s="96"/>
      <c r="AB14" s="96"/>
      <c r="AC14" s="96"/>
      <c r="AD14" s="96"/>
    </row>
    <row r="15" spans="1:30" x14ac:dyDescent="0.25">
      <c r="A15" s="9"/>
      <c r="B15" s="105"/>
      <c r="C15" s="40"/>
      <c r="D15" s="105"/>
      <c r="E15" s="106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5"/>
      <c r="X15" s="40"/>
      <c r="Y15" s="96"/>
      <c r="Z15" s="96"/>
      <c r="AA15" s="96"/>
      <c r="AB15" s="96"/>
      <c r="AC15" s="96"/>
      <c r="AD15" s="96"/>
    </row>
    <row r="16" spans="1:30" x14ac:dyDescent="0.25">
      <c r="A16" s="9"/>
      <c r="B16" s="105"/>
      <c r="C16" s="40"/>
      <c r="D16" s="105"/>
      <c r="E16" s="106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5"/>
      <c r="X16" s="40"/>
      <c r="Y16" s="96"/>
      <c r="Z16" s="96"/>
      <c r="AA16" s="96"/>
      <c r="AB16" s="96"/>
      <c r="AC16" s="96"/>
      <c r="AD16" s="96"/>
    </row>
    <row r="17" spans="1:30" x14ac:dyDescent="0.25">
      <c r="A17" s="9"/>
      <c r="B17" s="105"/>
      <c r="C17" s="40"/>
      <c r="D17" s="105"/>
      <c r="E17" s="106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5"/>
      <c r="X17" s="40"/>
      <c r="Y17" s="96"/>
      <c r="Z17" s="96"/>
      <c r="AA17" s="96"/>
      <c r="AB17" s="96"/>
      <c r="AC17" s="96"/>
      <c r="AD17" s="96"/>
    </row>
    <row r="18" spans="1:30" x14ac:dyDescent="0.25">
      <c r="A18" s="9"/>
      <c r="B18" s="105"/>
      <c r="C18" s="40"/>
      <c r="D18" s="105"/>
      <c r="E18" s="106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5"/>
      <c r="X18" s="40"/>
      <c r="Y18" s="96"/>
      <c r="Z18" s="96"/>
      <c r="AA18" s="96"/>
      <c r="AB18" s="96"/>
      <c r="AC18" s="96"/>
      <c r="AD18" s="96"/>
    </row>
    <row r="19" spans="1:30" x14ac:dyDescent="0.25">
      <c r="A19" s="9"/>
      <c r="B19" s="105"/>
      <c r="C19" s="40"/>
      <c r="D19" s="105"/>
      <c r="E19" s="106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105"/>
      <c r="X19" s="40"/>
      <c r="Y19" s="96"/>
      <c r="Z19" s="96"/>
      <c r="AA19" s="96"/>
      <c r="AB19" s="96"/>
      <c r="AC19" s="96"/>
      <c r="AD19" s="96"/>
    </row>
    <row r="20" spans="1:30" x14ac:dyDescent="0.25">
      <c r="A20" s="9"/>
      <c r="B20" s="40"/>
      <c r="C20" s="40"/>
      <c r="D20" s="105"/>
      <c r="E20" s="85"/>
      <c r="F20" s="105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05"/>
      <c r="X20" s="40"/>
      <c r="Y20" s="96"/>
      <c r="Z20" s="96"/>
      <c r="AA20" s="96"/>
      <c r="AB20" s="96"/>
      <c r="AC20" s="96"/>
      <c r="AD20" s="96"/>
    </row>
    <row r="21" spans="1:30" x14ac:dyDescent="0.25">
      <c r="A21" s="9"/>
      <c r="B21" s="40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96"/>
      <c r="Z21" s="96"/>
      <c r="AA21" s="96"/>
      <c r="AB21" s="96"/>
      <c r="AC21" s="96"/>
      <c r="AD21" s="96"/>
    </row>
    <row r="22" spans="1:30" x14ac:dyDescent="0.25">
      <c r="A22" s="9"/>
      <c r="B22" s="40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96"/>
      <c r="Z22" s="96"/>
      <c r="AA22" s="96"/>
      <c r="AB22" s="96"/>
      <c r="AC22" s="96"/>
      <c r="AD22" s="96"/>
    </row>
    <row r="23" spans="1:30" x14ac:dyDescent="0.25">
      <c r="A23" s="9"/>
      <c r="B23" s="40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96"/>
      <c r="Z23" s="96"/>
      <c r="AA23" s="96"/>
      <c r="AB23" s="96"/>
      <c r="AC23" s="96"/>
      <c r="AD23" s="96"/>
    </row>
    <row r="24" spans="1:30" x14ac:dyDescent="0.25">
      <c r="A24" s="9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96"/>
      <c r="Z24" s="96"/>
      <c r="AA24" s="96"/>
      <c r="AB24" s="96"/>
      <c r="AC24" s="96"/>
      <c r="AD24" s="96"/>
    </row>
    <row r="25" spans="1:30" x14ac:dyDescent="0.25">
      <c r="A25" s="9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96"/>
      <c r="Z25" s="96"/>
      <c r="AA25" s="96"/>
      <c r="AB25" s="96"/>
      <c r="AC25" s="96"/>
      <c r="AD25" s="96"/>
    </row>
    <row r="26" spans="1:30" x14ac:dyDescent="0.25">
      <c r="A26" s="9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96"/>
      <c r="Z26" s="96"/>
      <c r="AA26" s="96"/>
      <c r="AB26" s="96"/>
      <c r="AC26" s="96"/>
      <c r="AD26" s="96"/>
    </row>
    <row r="27" spans="1:30" x14ac:dyDescent="0.25">
      <c r="A27" s="9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96"/>
      <c r="Z27" s="96"/>
      <c r="AA27" s="96"/>
      <c r="AB27" s="96"/>
      <c r="AC27" s="96"/>
      <c r="AD27" s="96"/>
    </row>
    <row r="28" spans="1:30" x14ac:dyDescent="0.25">
      <c r="A28" s="9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96"/>
      <c r="Z28" s="96"/>
      <c r="AA28" s="96"/>
      <c r="AB28" s="96"/>
      <c r="AC28" s="96"/>
      <c r="AD28" s="96"/>
    </row>
    <row r="29" spans="1:30" x14ac:dyDescent="0.25">
      <c r="A29" s="9"/>
      <c r="B29" s="105"/>
      <c r="C29" s="40"/>
      <c r="D29" s="105"/>
      <c r="E29" s="106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5"/>
      <c r="X29" s="40"/>
      <c r="Y29" s="96"/>
      <c r="Z29" s="96"/>
      <c r="AA29" s="96"/>
      <c r="AB29" s="96"/>
      <c r="AC29" s="96"/>
      <c r="AD29" s="96"/>
    </row>
    <row r="30" spans="1:30" x14ac:dyDescent="0.25">
      <c r="A30" s="9"/>
      <c r="B30" s="105"/>
      <c r="C30" s="40"/>
      <c r="D30" s="105"/>
      <c r="E30" s="106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5"/>
      <c r="X30" s="40"/>
      <c r="Y30" s="96"/>
      <c r="Z30" s="96"/>
      <c r="AA30" s="96"/>
      <c r="AB30" s="96"/>
      <c r="AC30" s="96"/>
      <c r="AD30" s="96"/>
    </row>
    <row r="31" spans="1:30" x14ac:dyDescent="0.25">
      <c r="A31" s="9"/>
      <c r="B31" s="105"/>
      <c r="C31" s="40"/>
      <c r="D31" s="105"/>
      <c r="E31" s="106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7"/>
      <c r="X31" s="40"/>
      <c r="Y31" s="96"/>
      <c r="Z31" s="96"/>
      <c r="AA31" s="96"/>
      <c r="AB31" s="96"/>
      <c r="AC31" s="96"/>
      <c r="AD31" s="96"/>
    </row>
    <row r="32" spans="1:30" x14ac:dyDescent="0.25">
      <c r="A32" s="9"/>
      <c r="B32" s="105"/>
      <c r="C32" s="40"/>
      <c r="D32" s="105"/>
      <c r="E32" s="106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96"/>
      <c r="Z32" s="96"/>
      <c r="AA32" s="96"/>
      <c r="AB32" s="96"/>
      <c r="AC32" s="96"/>
      <c r="AD32" s="96"/>
    </row>
    <row r="33" spans="1:30" x14ac:dyDescent="0.25">
      <c r="A33" s="9"/>
      <c r="B33" s="105"/>
      <c r="C33" s="40"/>
      <c r="D33" s="105"/>
      <c r="E33" s="106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8"/>
      <c r="X33" s="40"/>
      <c r="Y33" s="96"/>
      <c r="Z33" s="96"/>
      <c r="AA33" s="96"/>
      <c r="AB33" s="96"/>
      <c r="AC33" s="96"/>
      <c r="AD33" s="96"/>
    </row>
    <row r="34" spans="1:30" x14ac:dyDescent="0.25">
      <c r="A34" s="9"/>
      <c r="B34" s="105"/>
      <c r="C34" s="40"/>
      <c r="D34" s="105"/>
      <c r="E34" s="106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5"/>
      <c r="X34" s="40"/>
      <c r="Y34" s="96"/>
      <c r="Z34" s="96"/>
      <c r="AA34" s="96"/>
      <c r="AB34" s="96"/>
      <c r="AC34" s="96"/>
      <c r="AD34" s="96"/>
    </row>
    <row r="35" spans="1:30" x14ac:dyDescent="0.25">
      <c r="A35" s="9"/>
      <c r="B35" s="105"/>
      <c r="C35" s="40"/>
      <c r="D35" s="105"/>
      <c r="E35" s="106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5"/>
      <c r="X35" s="40"/>
      <c r="Y35" s="96"/>
      <c r="Z35" s="96"/>
      <c r="AA35" s="96"/>
      <c r="AB35" s="96"/>
      <c r="AC35" s="96"/>
      <c r="AD35" s="96"/>
    </row>
    <row r="36" spans="1:30" x14ac:dyDescent="0.25">
      <c r="A36" s="9"/>
      <c r="B36" s="105"/>
      <c r="C36" s="40"/>
      <c r="D36" s="105"/>
      <c r="E36" s="106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5"/>
      <c r="X36" s="40"/>
      <c r="Y36" s="96"/>
      <c r="Z36" s="96"/>
      <c r="AA36" s="96"/>
      <c r="AB36" s="96"/>
      <c r="AC36" s="96"/>
      <c r="AD36" s="96"/>
    </row>
    <row r="37" spans="1:30" x14ac:dyDescent="0.25">
      <c r="A37" s="9"/>
      <c r="B37" s="105"/>
      <c r="C37" s="40"/>
      <c r="D37" s="105"/>
      <c r="E37" s="106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5"/>
      <c r="X37" s="40"/>
      <c r="Y37" s="96"/>
      <c r="Z37" s="96"/>
      <c r="AA37" s="96"/>
      <c r="AB37" s="96"/>
      <c r="AC37" s="96"/>
      <c r="AD37" s="96"/>
    </row>
    <row r="38" spans="1:30" x14ac:dyDescent="0.25">
      <c r="A38" s="9"/>
      <c r="B38" s="105"/>
      <c r="C38" s="40"/>
      <c r="D38" s="105"/>
      <c r="E38" s="106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105"/>
      <c r="X38" s="40"/>
      <c r="Y38" s="96"/>
      <c r="Z38" s="96"/>
      <c r="AA38" s="96"/>
      <c r="AB38" s="96"/>
      <c r="AC38" s="96"/>
      <c r="AD38" s="96"/>
    </row>
    <row r="39" spans="1:30" x14ac:dyDescent="0.25">
      <c r="A39" s="9"/>
      <c r="B39" s="105"/>
      <c r="C39" s="40"/>
      <c r="D39" s="105"/>
      <c r="E39" s="106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105"/>
      <c r="X39" s="40"/>
      <c r="Y39" s="96"/>
      <c r="Z39" s="96"/>
      <c r="AA39" s="96"/>
      <c r="AB39" s="96"/>
      <c r="AC39" s="96"/>
      <c r="AD39" s="96"/>
    </row>
    <row r="40" spans="1:30" x14ac:dyDescent="0.25">
      <c r="A40" s="9"/>
      <c r="B40" s="105"/>
      <c r="C40" s="40"/>
      <c r="D40" s="105"/>
      <c r="E40" s="106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105"/>
      <c r="X40" s="40"/>
      <c r="Y40" s="96"/>
      <c r="Z40" s="96"/>
      <c r="AA40" s="96"/>
      <c r="AB40" s="96"/>
      <c r="AC40" s="96"/>
      <c r="AD40" s="96"/>
    </row>
    <row r="41" spans="1:30" x14ac:dyDescent="0.25">
      <c r="A41" s="9"/>
      <c r="B41" s="105"/>
      <c r="C41" s="40"/>
      <c r="D41" s="105"/>
      <c r="E41" s="105"/>
      <c r="F41" s="24"/>
      <c r="G41" s="40"/>
      <c r="H41" s="43"/>
      <c r="I41" s="40"/>
      <c r="J41" s="24"/>
      <c r="K41" s="24"/>
      <c r="L41" s="24"/>
      <c r="M41" s="24"/>
      <c r="N41" s="72"/>
      <c r="O41" s="72"/>
      <c r="P41" s="24"/>
      <c r="Q41" s="24"/>
      <c r="R41" s="24"/>
      <c r="S41" s="24"/>
      <c r="T41" s="24"/>
      <c r="U41" s="24"/>
      <c r="V41" s="24"/>
      <c r="W41" s="105"/>
      <c r="X41" s="24"/>
      <c r="Y41" s="96"/>
      <c r="Z41" s="96"/>
      <c r="AA41" s="96"/>
      <c r="AB41" s="96"/>
      <c r="AC41" s="96"/>
      <c r="AD41" s="96"/>
    </row>
    <row r="42" spans="1:30" x14ac:dyDescent="0.25">
      <c r="A42" s="9"/>
      <c r="B42" s="105"/>
      <c r="C42" s="40"/>
      <c r="D42" s="105"/>
      <c r="E42" s="105"/>
      <c r="F42" s="24"/>
      <c r="G42" s="40"/>
      <c r="H42" s="43"/>
      <c r="I42" s="40"/>
      <c r="J42" s="24"/>
      <c r="K42" s="24"/>
      <c r="L42" s="24"/>
      <c r="M42" s="24"/>
      <c r="N42" s="72"/>
      <c r="O42" s="72"/>
      <c r="P42" s="24"/>
      <c r="Q42" s="24"/>
      <c r="R42" s="24"/>
      <c r="S42" s="24"/>
      <c r="T42" s="24"/>
      <c r="U42" s="24"/>
      <c r="V42" s="24"/>
      <c r="W42" s="105"/>
      <c r="X42" s="24"/>
      <c r="Y42" s="96"/>
      <c r="Z42" s="96"/>
      <c r="AA42" s="96"/>
      <c r="AB42" s="96"/>
      <c r="AC42" s="96"/>
      <c r="AD42" s="96"/>
    </row>
    <row r="43" spans="1:30" x14ac:dyDescent="0.25">
      <c r="A43" s="9"/>
      <c r="B43" s="105"/>
      <c r="C43" s="40"/>
      <c r="D43" s="105"/>
      <c r="E43" s="105"/>
      <c r="F43" s="24"/>
      <c r="G43" s="40"/>
      <c r="H43" s="43"/>
      <c r="I43" s="40"/>
      <c r="J43" s="24"/>
      <c r="K43" s="24"/>
      <c r="L43" s="24"/>
      <c r="M43" s="24"/>
      <c r="N43" s="72"/>
      <c r="O43" s="72"/>
      <c r="P43" s="24"/>
      <c r="Q43" s="24"/>
      <c r="R43" s="24"/>
      <c r="S43" s="24"/>
      <c r="T43" s="24"/>
      <c r="U43" s="24"/>
      <c r="V43" s="24"/>
      <c r="W43" s="105"/>
      <c r="X43" s="24"/>
      <c r="Y43" s="96"/>
      <c r="Z43" s="96"/>
      <c r="AA43" s="96"/>
      <c r="AB43" s="96"/>
      <c r="AC43" s="96"/>
      <c r="AD43" s="96"/>
    </row>
    <row r="44" spans="1:30" x14ac:dyDescent="0.25">
      <c r="A44" s="9"/>
      <c r="B44" s="105"/>
      <c r="C44" s="40"/>
      <c r="D44" s="105"/>
      <c r="E44" s="105"/>
      <c r="F44" s="24"/>
      <c r="G44" s="40"/>
      <c r="H44" s="43"/>
      <c r="I44" s="40"/>
      <c r="J44" s="24"/>
      <c r="K44" s="24"/>
      <c r="L44" s="24"/>
      <c r="M44" s="24"/>
      <c r="N44" s="72"/>
      <c r="O44" s="72"/>
      <c r="P44" s="24"/>
      <c r="Q44" s="24"/>
      <c r="R44" s="24"/>
      <c r="S44" s="24"/>
      <c r="T44" s="24"/>
      <c r="U44" s="24"/>
      <c r="V44" s="24"/>
      <c r="W44" s="105"/>
      <c r="X44" s="24"/>
      <c r="Y44" s="96"/>
      <c r="Z44" s="96"/>
      <c r="AA44" s="96"/>
      <c r="AB44" s="96"/>
      <c r="AC44" s="96"/>
      <c r="AD44" s="96"/>
    </row>
    <row r="45" spans="1:30" x14ac:dyDescent="0.25">
      <c r="A45" s="9"/>
      <c r="B45" s="105"/>
      <c r="C45" s="40"/>
      <c r="D45" s="105"/>
      <c r="E45" s="105"/>
      <c r="F45" s="24"/>
      <c r="G45" s="40"/>
      <c r="H45" s="43"/>
      <c r="I45" s="40"/>
      <c r="J45" s="24"/>
      <c r="K45" s="24"/>
      <c r="L45" s="24"/>
      <c r="M45" s="24"/>
      <c r="N45" s="72"/>
      <c r="O45" s="72"/>
      <c r="P45" s="24"/>
      <c r="Q45" s="24"/>
      <c r="R45" s="24"/>
      <c r="S45" s="24"/>
      <c r="T45" s="24"/>
      <c r="U45" s="24"/>
      <c r="V45" s="24"/>
      <c r="W45" s="105"/>
      <c r="X45" s="24"/>
      <c r="Y45" s="96"/>
      <c r="Z45" s="96"/>
      <c r="AA45" s="96"/>
      <c r="AB45" s="96"/>
      <c r="AC45" s="96"/>
      <c r="AD45" s="96"/>
    </row>
    <row r="46" spans="1:30" x14ac:dyDescent="0.25">
      <c r="A46" s="9"/>
      <c r="B46" s="105"/>
      <c r="C46" s="40"/>
      <c r="D46" s="105"/>
      <c r="E46" s="105"/>
      <c r="F46" s="24"/>
      <c r="G46" s="40"/>
      <c r="H46" s="43"/>
      <c r="I46" s="40"/>
      <c r="J46" s="24"/>
      <c r="K46" s="24"/>
      <c r="L46" s="24"/>
      <c r="M46" s="24"/>
      <c r="N46" s="72"/>
      <c r="O46" s="72"/>
      <c r="P46" s="24"/>
      <c r="Q46" s="24"/>
      <c r="R46" s="24"/>
      <c r="S46" s="24"/>
      <c r="T46" s="24"/>
      <c r="U46" s="24"/>
      <c r="V46" s="24"/>
      <c r="W46" s="105"/>
      <c r="X46" s="24"/>
      <c r="Y46" s="96"/>
      <c r="Z46" s="96"/>
      <c r="AA46" s="96"/>
      <c r="AB46" s="96"/>
      <c r="AC46" s="96"/>
      <c r="AD46" s="96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2019-01-13T23:11:15Z</dcterms:modified>
</cp:coreProperties>
</file>