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4" i="3"/>
  <c r="K17" i="3" s="1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G11" i="3"/>
  <c r="G15" i="3" s="1"/>
  <c r="G17" i="3" s="1"/>
  <c r="F11" i="3"/>
  <c r="F15" i="3" s="1"/>
  <c r="E11" i="3"/>
  <c r="E15" i="3" s="1"/>
  <c r="E17" i="3" s="1"/>
  <c r="H15" i="3" l="1"/>
  <c r="H17" i="3" s="1"/>
  <c r="M17" i="3" s="1"/>
  <c r="K16" i="3"/>
  <c r="F16" i="3"/>
  <c r="L16" i="3" s="1"/>
  <c r="H16" i="3"/>
  <c r="F17" i="3"/>
  <c r="O17" i="3"/>
  <c r="O16" i="3"/>
  <c r="J16" i="3"/>
  <c r="M16" i="3"/>
  <c r="AF11" i="3"/>
  <c r="AB15" i="1"/>
  <c r="AA15" i="1"/>
  <c r="Z15" i="1"/>
  <c r="Y15" i="1"/>
  <c r="X15" i="1"/>
  <c r="W15" i="1"/>
  <c r="N16" i="3" l="1"/>
  <c r="N17" i="3"/>
  <c r="L17" i="3"/>
</calcChain>
</file>

<file path=xl/sharedStrings.xml><?xml version="1.0" encoding="utf-8"?>
<sst xmlns="http://schemas.openxmlformats.org/spreadsheetml/2006/main" count="164" uniqueCount="66">
  <si>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</si>
  <si>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</si>
  <si>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</si>
  <si>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</si>
  <si>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</si>
  <si>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</si>
  <si>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</si>
  <si>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</si>
  <si>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</si>
  <si>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</si>
  <si>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</si>
  <si>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</si>
  <si>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</si>
  <si>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</si>
  <si>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</si>
  <si>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</si>
  <si>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</si>
  <si>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</si>
  <si>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</si>
  <si>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</si>
  <si>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</si>
  <si>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</si>
  <si>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</si>
  <si>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</si>
  <si>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</si>
  <si>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</si>
  <si>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</si>
  <si>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</si>
  <si>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</si>
  <si>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</si>
  <si>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</si>
  <si>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</si>
  <si>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</si>
  <si>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</si>
  <si>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Kolehmainen</t>
  </si>
  <si>
    <t>10.</t>
  </si>
  <si>
    <t>IPV</t>
  </si>
  <si>
    <t>----</t>
  </si>
  <si>
    <t>13.05. 2000  AA - IPV  1-0  (2-2, 11-7)</t>
  </si>
  <si>
    <t>IPV  2</t>
  </si>
  <si>
    <t>suomensarja</t>
  </si>
  <si>
    <t>7.</t>
  </si>
  <si>
    <t>8.</t>
  </si>
  <si>
    <t>2.</t>
  </si>
  <si>
    <t>ykköspesis</t>
  </si>
  <si>
    <t>Seurat</t>
  </si>
  <si>
    <t>IPV = Imatran Pallo-Veikot  (1955)</t>
  </si>
  <si>
    <t>27.1.1980</t>
  </si>
  <si>
    <t xml:space="preserve">  20 v   3 kk 16 pv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</si>
  <si>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</si>
  <si>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</si>
  <si>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</si>
  <si>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</si>
  <si>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</si>
  <si>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</si>
  <si>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</si>
  <si>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</si>
  <si>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</si>
  <si>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</si>
  <si>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</si>
  <si>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</si>
  <si>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</si>
  <si>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</si>
  <si>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</si>
  <si>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IPV = Imatran Pallo-Veikot  (1955),  kasvattajaseura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</si>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</sst>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43</v>
      </c>
      <c r="D4" s="26" t="s">
        <v>36</v>
      </c>
      <c r="E4" s="25"/>
      <c r="F4" s="27" t="s">
        <v>44</v>
      </c>
      <c r="G4" s="88"/>
      <c r="H4" s="87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>
        <v>4</v>
      </c>
      <c r="X4" s="31">
        <v>0</v>
      </c>
      <c r="Y4" s="31">
        <v>0</v>
      </c>
      <c r="Z4" s="31">
        <v>0</v>
      </c>
      <c r="AA4" s="31">
        <v>2</v>
      </c>
      <c r="AB4" s="72">
        <v>0.182</v>
      </c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2">
        <v>2000</v>
      </c>
      <c r="C5" s="32" t="s">
        <v>35</v>
      </c>
      <c r="D5" s="33" t="s">
        <v>36</v>
      </c>
      <c r="E5" s="32">
        <v>4</v>
      </c>
      <c r="F5" s="32">
        <v>0</v>
      </c>
      <c r="G5" s="34">
        <v>0</v>
      </c>
      <c r="H5" s="32">
        <v>0</v>
      </c>
      <c r="I5" s="32">
        <v>1</v>
      </c>
      <c r="J5" s="32">
        <v>1</v>
      </c>
      <c r="K5" s="32">
        <v>0</v>
      </c>
      <c r="L5" s="32">
        <v>0</v>
      </c>
      <c r="M5" s="32">
        <v>0</v>
      </c>
      <c r="N5" s="35">
        <v>0.125</v>
      </c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72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2">
        <v>2001</v>
      </c>
      <c r="C6" s="32"/>
      <c r="D6" s="33"/>
      <c r="E6" s="32"/>
      <c r="F6" s="32"/>
      <c r="G6" s="34"/>
      <c r="H6" s="32"/>
      <c r="I6" s="32"/>
      <c r="J6" s="32"/>
      <c r="K6" s="32"/>
      <c r="L6" s="32"/>
      <c r="M6" s="32"/>
      <c r="N6" s="35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72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6">
        <v>2002</v>
      </c>
      <c r="C7" s="36" t="s">
        <v>41</v>
      </c>
      <c r="D7" s="37" t="s">
        <v>39</v>
      </c>
      <c r="E7" s="36"/>
      <c r="F7" s="38" t="s">
        <v>40</v>
      </c>
      <c r="G7" s="39"/>
      <c r="H7" s="36"/>
      <c r="I7" s="36"/>
      <c r="J7" s="36"/>
      <c r="K7" s="36"/>
      <c r="L7" s="36"/>
      <c r="M7" s="36"/>
      <c r="N7" s="40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72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2">
        <v>2003</v>
      </c>
      <c r="C8" s="32" t="s">
        <v>35</v>
      </c>
      <c r="D8" s="33" t="s">
        <v>36</v>
      </c>
      <c r="E8" s="32">
        <v>0</v>
      </c>
      <c r="F8" s="32">
        <v>0</v>
      </c>
      <c r="G8" s="34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41" t="s">
        <v>37</v>
      </c>
      <c r="O8" s="29"/>
      <c r="P8" s="30"/>
      <c r="Q8" s="30"/>
      <c r="R8" s="30"/>
      <c r="S8" s="30"/>
      <c r="T8" s="30"/>
      <c r="U8" s="30"/>
      <c r="V8" s="29"/>
      <c r="W8" s="31">
        <v>1</v>
      </c>
      <c r="X8" s="31">
        <v>0</v>
      </c>
      <c r="Y8" s="31">
        <v>0</v>
      </c>
      <c r="Z8" s="31">
        <v>0</v>
      </c>
      <c r="AA8" s="31">
        <v>0</v>
      </c>
      <c r="AB8" s="72">
        <v>0</v>
      </c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2">
        <v>2004</v>
      </c>
      <c r="C9" s="32"/>
      <c r="D9" s="33"/>
      <c r="E9" s="32"/>
      <c r="F9" s="32"/>
      <c r="G9" s="34"/>
      <c r="H9" s="32"/>
      <c r="I9" s="32"/>
      <c r="J9" s="32"/>
      <c r="K9" s="32"/>
      <c r="L9" s="32"/>
      <c r="M9" s="32"/>
      <c r="N9" s="35"/>
      <c r="O9" s="29"/>
      <c r="P9" s="30"/>
      <c r="Q9" s="30"/>
      <c r="R9" s="30"/>
      <c r="S9" s="30"/>
      <c r="T9" s="30"/>
      <c r="U9" s="30"/>
      <c r="V9" s="29"/>
      <c r="W9" s="31"/>
      <c r="X9" s="31"/>
      <c r="Y9" s="31"/>
      <c r="Z9" s="31"/>
      <c r="AA9" s="31"/>
      <c r="AB9" s="72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2">
        <v>2005</v>
      </c>
      <c r="C10" s="32"/>
      <c r="D10" s="33"/>
      <c r="E10" s="32"/>
      <c r="F10" s="32"/>
      <c r="G10" s="34"/>
      <c r="H10" s="32"/>
      <c r="I10" s="32"/>
      <c r="J10" s="32"/>
      <c r="K10" s="32"/>
      <c r="L10" s="32"/>
      <c r="M10" s="32"/>
      <c r="N10" s="35"/>
      <c r="O10" s="29"/>
      <c r="P10" s="30"/>
      <c r="Q10" s="30"/>
      <c r="R10" s="30"/>
      <c r="S10" s="30"/>
      <c r="T10" s="30"/>
      <c r="U10" s="30"/>
      <c r="V10" s="29"/>
      <c r="W10" s="31"/>
      <c r="X10" s="31"/>
      <c r="Y10" s="31"/>
      <c r="Z10" s="31"/>
      <c r="AA10" s="31"/>
      <c r="AB10" s="72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6">
        <v>2006</v>
      </c>
      <c r="C11" s="36" t="s">
        <v>42</v>
      </c>
      <c r="D11" s="37" t="s">
        <v>39</v>
      </c>
      <c r="E11" s="36"/>
      <c r="F11" s="38" t="s">
        <v>40</v>
      </c>
      <c r="G11" s="39"/>
      <c r="H11" s="36"/>
      <c r="I11" s="36"/>
      <c r="J11" s="36"/>
      <c r="K11" s="36"/>
      <c r="L11" s="36"/>
      <c r="M11" s="36"/>
      <c r="N11" s="40"/>
      <c r="O11" s="29"/>
      <c r="P11" s="30"/>
      <c r="Q11" s="30"/>
      <c r="R11" s="30"/>
      <c r="S11" s="30"/>
      <c r="T11" s="30"/>
      <c r="U11" s="30"/>
      <c r="V11" s="29"/>
      <c r="W11" s="31"/>
      <c r="X11" s="31"/>
      <c r="Y11" s="31"/>
      <c r="Z11" s="31"/>
      <c r="AA11" s="31"/>
      <c r="AB11" s="72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6">
        <v>2007</v>
      </c>
      <c r="C12" s="36" t="s">
        <v>42</v>
      </c>
      <c r="D12" s="37" t="s">
        <v>39</v>
      </c>
      <c r="E12" s="36"/>
      <c r="F12" s="38" t="s">
        <v>40</v>
      </c>
      <c r="G12" s="39"/>
      <c r="H12" s="36"/>
      <c r="I12" s="36"/>
      <c r="J12" s="36"/>
      <c r="K12" s="36"/>
      <c r="L12" s="36"/>
      <c r="M12" s="36"/>
      <c r="N12" s="40"/>
      <c r="O12" s="24"/>
      <c r="P12" s="30"/>
      <c r="Q12" s="30"/>
      <c r="R12" s="30"/>
      <c r="S12" s="30"/>
      <c r="T12" s="30"/>
      <c r="U12" s="30"/>
      <c r="V12" s="29"/>
      <c r="W12" s="31"/>
      <c r="X12" s="31"/>
      <c r="Y12" s="31"/>
      <c r="Z12" s="31"/>
      <c r="AA12" s="31"/>
      <c r="AB12" s="72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2" t="s">
        <v>65</v>
      </c>
      <c r="C13" s="32"/>
      <c r="D13" s="33"/>
      <c r="E13" s="32"/>
      <c r="F13" s="32"/>
      <c r="G13" s="34"/>
      <c r="H13" s="32"/>
      <c r="I13" s="32"/>
      <c r="J13" s="32"/>
      <c r="K13" s="32"/>
      <c r="L13" s="32"/>
      <c r="M13" s="32"/>
      <c r="N13" s="35"/>
      <c r="O13" s="29"/>
      <c r="P13" s="30"/>
      <c r="Q13" s="30"/>
      <c r="R13" s="30"/>
      <c r="S13" s="30"/>
      <c r="T13" s="30"/>
      <c r="U13" s="30"/>
      <c r="V13" s="29"/>
      <c r="W13" s="31"/>
      <c r="X13" s="31"/>
      <c r="Y13" s="31"/>
      <c r="Z13" s="31"/>
      <c r="AA13" s="31"/>
      <c r="AB13" s="72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6">
        <v>2019</v>
      </c>
      <c r="C14" s="36" t="s">
        <v>41</v>
      </c>
      <c r="D14" s="37" t="s">
        <v>39</v>
      </c>
      <c r="E14" s="36"/>
      <c r="F14" s="38" t="s">
        <v>40</v>
      </c>
      <c r="G14" s="39"/>
      <c r="H14" s="36"/>
      <c r="I14" s="36"/>
      <c r="J14" s="36"/>
      <c r="K14" s="36"/>
      <c r="L14" s="36"/>
      <c r="M14" s="36"/>
      <c r="N14" s="40"/>
      <c r="O14" s="24"/>
      <c r="P14" s="30"/>
      <c r="Q14" s="30"/>
      <c r="R14" s="30"/>
      <c r="S14" s="30"/>
      <c r="T14" s="30"/>
      <c r="U14" s="30"/>
      <c r="V14" s="29"/>
      <c r="W14" s="31"/>
      <c r="X14" s="31"/>
      <c r="Y14" s="31"/>
      <c r="Z14" s="31"/>
      <c r="AA14" s="31"/>
      <c r="AB14" s="72"/>
      <c r="AC14" s="29"/>
      <c r="AD14" s="30"/>
      <c r="AE14" s="30"/>
      <c r="AF14" s="30"/>
      <c r="AG14" s="30"/>
      <c r="AH14" s="30"/>
      <c r="AI14" s="30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4</v>
      </c>
      <c r="F15" s="18">
        <v>0</v>
      </c>
      <c r="G15" s="18">
        <v>0</v>
      </c>
      <c r="H15" s="18">
        <v>0</v>
      </c>
      <c r="I15" s="18">
        <v>1</v>
      </c>
      <c r="J15" s="18">
        <v>1</v>
      </c>
      <c r="K15" s="18">
        <v>0</v>
      </c>
      <c r="L15" s="18">
        <v>0</v>
      </c>
      <c r="M15" s="18">
        <v>0</v>
      </c>
      <c r="N15" s="42">
        <v>0.125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2">
        <v>0</v>
      </c>
      <c r="V15" s="24"/>
      <c r="W15" s="18">
        <f>PRODUCT(E21)</f>
        <v>5</v>
      </c>
      <c r="X15" s="18">
        <f t="shared" ref="X15:AA15" si="0">PRODUCT(F21)</f>
        <v>0</v>
      </c>
      <c r="Y15" s="18">
        <f t="shared" si="0"/>
        <v>0</v>
      </c>
      <c r="Z15" s="18">
        <f t="shared" si="0"/>
        <v>0</v>
      </c>
      <c r="AA15" s="18">
        <f t="shared" si="0"/>
        <v>2</v>
      </c>
      <c r="AB15" s="42">
        <f>PRODUCT(N21)</f>
        <v>0.16700000000000001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43"/>
      <c r="D16" s="44">
        <v>1.6666666666666665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5"/>
      <c r="AJ16" s="9"/>
    </row>
    <row r="17" spans="1:36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P17" s="45"/>
      <c r="Q17" s="48"/>
      <c r="R17" s="45"/>
      <c r="S17" s="45"/>
      <c r="T17" s="45"/>
      <c r="U17" s="45"/>
      <c r="W17" s="45"/>
      <c r="X17" s="45"/>
      <c r="Y17" s="45"/>
      <c r="Z17" s="45"/>
      <c r="AA17" s="45"/>
      <c r="AB17" s="45"/>
      <c r="AD17" s="45"/>
      <c r="AE17" s="45"/>
      <c r="AF17" s="45"/>
      <c r="AG17" s="45"/>
      <c r="AH17" s="45"/>
      <c r="AI17" s="45"/>
      <c r="AJ17" s="9"/>
    </row>
    <row r="18" spans="1:36" ht="15" customHeight="1" x14ac:dyDescent="0.25">
      <c r="A18" s="9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5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50" t="s">
        <v>30</v>
      </c>
      <c r="Q18" s="12"/>
      <c r="R18" s="12"/>
      <c r="S18" s="12"/>
      <c r="T18" s="51"/>
      <c r="U18" s="51"/>
      <c r="V18" s="51"/>
      <c r="W18" s="51"/>
      <c r="X18" s="51"/>
      <c r="Y18" s="51"/>
      <c r="Z18" s="51"/>
      <c r="AA18" s="12"/>
      <c r="AB18" s="12"/>
      <c r="AC18" s="51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0" t="s">
        <v>13</v>
      </c>
      <c r="C19" s="12"/>
      <c r="D19" s="53"/>
      <c r="E19" s="30">
        <v>4</v>
      </c>
      <c r="F19" s="30">
        <v>0</v>
      </c>
      <c r="G19" s="30">
        <v>0</v>
      </c>
      <c r="H19" s="30">
        <v>0</v>
      </c>
      <c r="I19" s="30">
        <v>1</v>
      </c>
      <c r="J19" s="45"/>
      <c r="K19" s="54">
        <v>0</v>
      </c>
      <c r="L19" s="54">
        <v>0</v>
      </c>
      <c r="M19" s="54">
        <v>0.25</v>
      </c>
      <c r="N19" s="55">
        <v>0.125</v>
      </c>
      <c r="O19" s="24"/>
      <c r="P19" s="56" t="s">
        <v>9</v>
      </c>
      <c r="Q19" s="57"/>
      <c r="R19" s="58" t="s">
        <v>38</v>
      </c>
      <c r="S19" s="58"/>
      <c r="T19" s="58"/>
      <c r="U19" s="58"/>
      <c r="V19" s="58"/>
      <c r="W19" s="58"/>
      <c r="X19" s="58"/>
      <c r="Y19" s="58"/>
      <c r="Z19" s="59" t="s">
        <v>11</v>
      </c>
      <c r="AA19" s="58"/>
      <c r="AB19" s="60" t="s">
        <v>48</v>
      </c>
      <c r="AC19" s="58"/>
      <c r="AD19" s="58"/>
      <c r="AE19" s="58"/>
      <c r="AF19" s="58"/>
      <c r="AG19" s="58"/>
      <c r="AH19" s="59"/>
      <c r="AI19" s="90"/>
      <c r="AJ19" s="9"/>
    </row>
    <row r="20" spans="1:36" ht="15" customHeight="1" x14ac:dyDescent="0.2">
      <c r="A20" s="9"/>
      <c r="B20" s="61" t="s">
        <v>15</v>
      </c>
      <c r="C20" s="62"/>
      <c r="D20" s="63"/>
      <c r="E20" s="30"/>
      <c r="F20" s="30"/>
      <c r="G20" s="30"/>
      <c r="H20" s="30"/>
      <c r="I20" s="30"/>
      <c r="J20" s="45"/>
      <c r="K20" s="54"/>
      <c r="L20" s="54"/>
      <c r="M20" s="54"/>
      <c r="N20" s="55"/>
      <c r="O20" s="24"/>
      <c r="P20" s="64" t="s">
        <v>53</v>
      </c>
      <c r="Q20" s="65"/>
      <c r="R20" s="66"/>
      <c r="S20" s="66"/>
      <c r="T20" s="66"/>
      <c r="U20" s="66"/>
      <c r="V20" s="66"/>
      <c r="W20" s="66"/>
      <c r="X20" s="66"/>
      <c r="Y20" s="67"/>
      <c r="Z20" s="66"/>
      <c r="AA20" s="66"/>
      <c r="AB20" s="66"/>
      <c r="AC20" s="66"/>
      <c r="AD20" s="66"/>
      <c r="AE20" s="66"/>
      <c r="AF20" s="66"/>
      <c r="AG20" s="66"/>
      <c r="AH20" s="67"/>
      <c r="AI20" s="91"/>
      <c r="AJ20" s="9"/>
    </row>
    <row r="21" spans="1:36" ht="15" customHeight="1" x14ac:dyDescent="0.2">
      <c r="A21" s="9"/>
      <c r="B21" s="68" t="s">
        <v>16</v>
      </c>
      <c r="C21" s="69"/>
      <c r="D21" s="70"/>
      <c r="E21" s="31">
        <v>5</v>
      </c>
      <c r="F21" s="31">
        <v>0</v>
      </c>
      <c r="G21" s="31">
        <v>0</v>
      </c>
      <c r="H21" s="31">
        <v>0</v>
      </c>
      <c r="I21" s="31">
        <v>2</v>
      </c>
      <c r="J21" s="45"/>
      <c r="K21" s="71">
        <v>0</v>
      </c>
      <c r="L21" s="71">
        <v>0</v>
      </c>
      <c r="M21" s="71">
        <v>0.4</v>
      </c>
      <c r="N21" s="72">
        <v>0.16700000000000001</v>
      </c>
      <c r="O21" s="24"/>
      <c r="P21" s="64" t="s">
        <v>54</v>
      </c>
      <c r="Q21" s="65"/>
      <c r="R21" s="66"/>
      <c r="S21" s="66"/>
      <c r="T21" s="66"/>
      <c r="U21" s="66"/>
      <c r="V21" s="66"/>
      <c r="W21" s="66"/>
      <c r="X21" s="66"/>
      <c r="Y21" s="67"/>
      <c r="Z21" s="66"/>
      <c r="AA21" s="66"/>
      <c r="AB21" s="66"/>
      <c r="AC21" s="66"/>
      <c r="AD21" s="66"/>
      <c r="AE21" s="66"/>
      <c r="AF21" s="66"/>
      <c r="AG21" s="66"/>
      <c r="AH21" s="67"/>
      <c r="AI21" s="91"/>
    </row>
    <row r="22" spans="1:36" ht="15" customHeight="1" x14ac:dyDescent="0.2">
      <c r="A22" s="9"/>
      <c r="B22" s="73" t="s">
        <v>26</v>
      </c>
      <c r="C22" s="74"/>
      <c r="D22" s="75"/>
      <c r="E22" s="18">
        <v>9</v>
      </c>
      <c r="F22" s="18">
        <v>0</v>
      </c>
      <c r="G22" s="18">
        <v>0</v>
      </c>
      <c r="H22" s="18">
        <v>0</v>
      </c>
      <c r="I22" s="18">
        <v>3</v>
      </c>
      <c r="J22" s="45"/>
      <c r="K22" s="76">
        <v>0</v>
      </c>
      <c r="L22" s="76">
        <v>0</v>
      </c>
      <c r="M22" s="76">
        <v>0.33</v>
      </c>
      <c r="N22" s="42">
        <v>0.15</v>
      </c>
      <c r="O22" s="24"/>
      <c r="P22" s="77" t="s">
        <v>10</v>
      </c>
      <c r="Q22" s="78"/>
      <c r="R22" s="79"/>
      <c r="S22" s="79"/>
      <c r="T22" s="79"/>
      <c r="U22" s="79"/>
      <c r="V22" s="79"/>
      <c r="W22" s="79"/>
      <c r="X22" s="79"/>
      <c r="Y22" s="80"/>
      <c r="Z22" s="79"/>
      <c r="AA22" s="79"/>
      <c r="AB22" s="79"/>
      <c r="AC22" s="79"/>
      <c r="AD22" s="79"/>
      <c r="AE22" s="79"/>
      <c r="AF22" s="79"/>
      <c r="AG22" s="79"/>
      <c r="AH22" s="80"/>
      <c r="AI22" s="92"/>
    </row>
    <row r="23" spans="1:36" ht="15" customHeight="1" x14ac:dyDescent="0.25">
      <c r="A23" s="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81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 t="s">
        <v>45</v>
      </c>
      <c r="C24" s="45"/>
      <c r="D24" s="45" t="s">
        <v>46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81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81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81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81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81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1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1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1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1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1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1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81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81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81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81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81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81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81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81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81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81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81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81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81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81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6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81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6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81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6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81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6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81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6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81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6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81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6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81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6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81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6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81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6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81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6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81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6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81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6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81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6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81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6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81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  <c r="AJ63" s="8"/>
    </row>
    <row r="64" spans="1:36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81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  <c r="AJ64" s="8"/>
    </row>
    <row r="65" spans="1:36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81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  <c r="AJ65" s="8"/>
    </row>
    <row r="66" spans="1:36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81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  <c r="AJ66" s="8"/>
    </row>
    <row r="67" spans="1:36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81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  <c r="AJ67" s="8"/>
    </row>
    <row r="68" spans="1:36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81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  <c r="AJ68" s="8"/>
    </row>
    <row r="69" spans="1:36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81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  <c r="AJ69" s="8"/>
    </row>
    <row r="70" spans="1:36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81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  <c r="AJ70" s="8"/>
    </row>
    <row r="71" spans="1:36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81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  <c r="AJ71" s="8"/>
    </row>
    <row r="72" spans="1:36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81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  <c r="AJ72" s="8"/>
    </row>
    <row r="73" spans="1:36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81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  <c r="AJ73" s="8"/>
    </row>
    <row r="74" spans="1:36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81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  <c r="AJ74" s="8"/>
    </row>
    <row r="75" spans="1:36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81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  <c r="AJ75" s="8"/>
    </row>
    <row r="76" spans="1:36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81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  <c r="AJ76" s="8"/>
    </row>
    <row r="77" spans="1:36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81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  <c r="AJ77" s="8"/>
    </row>
    <row r="78" spans="1:36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81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  <c r="AJ78" s="8"/>
    </row>
    <row r="79" spans="1:36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81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  <c r="AJ79" s="8"/>
    </row>
    <row r="80" spans="1:36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81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  <c r="AJ80" s="8"/>
    </row>
    <row r="81" spans="1:36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81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  <c r="AJ81" s="8"/>
    </row>
    <row r="82" spans="1:36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81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  <c r="AJ82" s="8"/>
    </row>
    <row r="83" spans="1:36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81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  <c r="AJ83" s="8"/>
    </row>
    <row r="84" spans="1:36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81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  <c r="AJ84" s="8"/>
    </row>
    <row r="85" spans="1:36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81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  <c r="AJ85" s="8"/>
    </row>
    <row r="86" spans="1:36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81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  <c r="AJ86" s="8"/>
    </row>
    <row r="87" spans="1:36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81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  <c r="AJ87" s="8"/>
    </row>
    <row r="88" spans="1:36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81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  <c r="AJ88" s="8"/>
    </row>
    <row r="89" spans="1:36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81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  <c r="AJ89" s="8"/>
    </row>
    <row r="90" spans="1:36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81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  <c r="AJ90" s="8"/>
    </row>
    <row r="91" spans="1:36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81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  <c r="AJ91" s="8"/>
    </row>
    <row r="92" spans="1:36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81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  <c r="AJ92" s="8"/>
    </row>
    <row r="93" spans="1:36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81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  <c r="AJ93" s="8"/>
    </row>
    <row r="94" spans="1:36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81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  <c r="AJ94" s="8"/>
    </row>
    <row r="95" spans="1:36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81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  <c r="AJ95" s="8"/>
    </row>
    <row r="96" spans="1:36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81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  <c r="AJ96" s="8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81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  <c r="AJ97" s="8"/>
    </row>
    <row r="98" spans="1:36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81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  <c r="AJ98" s="8"/>
    </row>
    <row r="99" spans="1:36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81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  <c r="AJ99" s="8"/>
    </row>
    <row r="100" spans="1:36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81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  <c r="AJ100" s="8"/>
    </row>
    <row r="101" spans="1:36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81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  <c r="AJ101" s="8"/>
    </row>
    <row r="102" spans="1:36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81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  <c r="AJ102" s="8"/>
    </row>
    <row r="103" spans="1:36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81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  <c r="AJ103" s="8"/>
    </row>
    <row r="104" spans="1:36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81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  <c r="AJ104" s="8"/>
    </row>
    <row r="105" spans="1:36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81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  <c r="AJ105" s="8"/>
    </row>
    <row r="106" spans="1:36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81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  <c r="AJ106" s="8"/>
    </row>
    <row r="107" spans="1:36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81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  <c r="AJ107" s="8"/>
    </row>
    <row r="108" spans="1:36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81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  <c r="AJ108" s="8"/>
    </row>
    <row r="109" spans="1:36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81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  <c r="AJ109" s="8"/>
    </row>
    <row r="110" spans="1:36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81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  <c r="AJ110" s="8"/>
    </row>
    <row r="111" spans="1:36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81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  <c r="AJ111" s="8"/>
    </row>
    <row r="112" spans="1:36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81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  <c r="AJ112" s="8"/>
    </row>
    <row r="113" spans="1:36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81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  <c r="AJ113" s="8"/>
    </row>
    <row r="114" spans="1:36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81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  <c r="AJ114" s="8"/>
    </row>
    <row r="115" spans="1:36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81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  <c r="AJ115" s="8"/>
    </row>
    <row r="116" spans="1:36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81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  <c r="AJ116" s="8"/>
    </row>
    <row r="117" spans="1:36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81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  <c r="AJ117" s="8"/>
    </row>
    <row r="118" spans="1:36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81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  <c r="AJ118" s="8"/>
    </row>
    <row r="119" spans="1:36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81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  <c r="AJ119" s="8"/>
    </row>
    <row r="120" spans="1:36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81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  <c r="AJ120" s="8"/>
    </row>
    <row r="121" spans="1:36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81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  <c r="AJ121" s="8"/>
    </row>
    <row r="122" spans="1:36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81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  <c r="AJ122" s="8"/>
    </row>
    <row r="123" spans="1:36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81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  <c r="AJ123" s="8"/>
    </row>
    <row r="124" spans="1:36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81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  <c r="AJ124" s="8"/>
    </row>
    <row r="125" spans="1:36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81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  <c r="AJ125" s="8"/>
    </row>
    <row r="126" spans="1:36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81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  <c r="AJ126" s="8"/>
    </row>
    <row r="127" spans="1:36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81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  <c r="AJ127" s="8"/>
    </row>
    <row r="128" spans="1:36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81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  <c r="AJ128" s="8"/>
    </row>
    <row r="129" spans="1:36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81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  <c r="AJ129" s="8"/>
    </row>
    <row r="130" spans="1:36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81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  <c r="AJ130" s="8"/>
    </row>
    <row r="131" spans="1:36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81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  <c r="AJ131" s="8"/>
    </row>
    <row r="132" spans="1:36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81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  <c r="AJ132" s="8"/>
    </row>
    <row r="133" spans="1:36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81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  <c r="AJ133" s="8"/>
    </row>
    <row r="134" spans="1:36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81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  <c r="AJ134" s="8"/>
    </row>
    <row r="135" spans="1:36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81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  <c r="AJ135" s="8"/>
    </row>
    <row r="136" spans="1:36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81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  <c r="AJ136" s="8"/>
    </row>
    <row r="137" spans="1:36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81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  <c r="AJ137" s="8"/>
    </row>
    <row r="138" spans="1:36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81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  <c r="AJ138" s="8"/>
    </row>
    <row r="139" spans="1:36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81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  <c r="AJ139" s="8"/>
    </row>
    <row r="140" spans="1:36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81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  <c r="AJ140" s="8"/>
    </row>
    <row r="141" spans="1:36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81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  <c r="AJ141" s="8"/>
    </row>
    <row r="142" spans="1:36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81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  <c r="AJ142" s="8"/>
    </row>
    <row r="143" spans="1:36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81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  <c r="AJ143" s="8"/>
    </row>
    <row r="144" spans="1:36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81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  <c r="AJ144" s="8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81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  <c r="AJ145" s="8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81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  <c r="AJ146" s="8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81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81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4"/>
      <c r="P149" s="45"/>
      <c r="Q149" s="48"/>
      <c r="R149" s="45"/>
      <c r="S149" s="45"/>
      <c r="T149" s="24"/>
      <c r="U149" s="24"/>
      <c r="V149" s="24"/>
      <c r="W149" s="24"/>
      <c r="X149" s="81"/>
      <c r="Y149" s="45"/>
      <c r="Z149" s="45"/>
      <c r="AA149" s="45"/>
      <c r="AB149" s="45"/>
      <c r="AC149" s="24"/>
      <c r="AD149" s="45"/>
      <c r="AE149" s="45"/>
      <c r="AF149" s="45"/>
      <c r="AG149" s="45"/>
      <c r="AH149" s="45"/>
      <c r="AI149" s="45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12:S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47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49</v>
      </c>
      <c r="C2" s="85"/>
      <c r="D2" s="86"/>
      <c r="E2" s="13" t="s">
        <v>13</v>
      </c>
      <c r="F2" s="14"/>
      <c r="G2" s="14"/>
      <c r="H2" s="14"/>
      <c r="I2" s="20"/>
      <c r="J2" s="15"/>
      <c r="K2" s="89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5" t="s">
        <v>57</v>
      </c>
      <c r="Y2" s="96"/>
      <c r="Z2" s="97"/>
      <c r="AA2" s="13" t="s">
        <v>13</v>
      </c>
      <c r="AB2" s="14"/>
      <c r="AC2" s="14"/>
      <c r="AD2" s="14"/>
      <c r="AE2" s="20"/>
      <c r="AF2" s="15"/>
      <c r="AG2" s="89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9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1999</v>
      </c>
      <c r="C4" s="43" t="s">
        <v>43</v>
      </c>
      <c r="D4" s="2" t="s">
        <v>36</v>
      </c>
      <c r="E4" s="30"/>
      <c r="F4" s="30"/>
      <c r="G4" s="30"/>
      <c r="H4" s="52"/>
      <c r="I4" s="30"/>
      <c r="J4" s="35"/>
      <c r="K4" s="29"/>
      <c r="L4" s="99"/>
      <c r="M4" s="18"/>
      <c r="N4" s="18"/>
      <c r="O4" s="18"/>
      <c r="P4" s="24"/>
      <c r="Q4" s="30">
        <v>9</v>
      </c>
      <c r="R4" s="30">
        <v>0</v>
      </c>
      <c r="S4" s="52">
        <v>6</v>
      </c>
      <c r="T4" s="30">
        <v>0</v>
      </c>
      <c r="U4" s="30">
        <v>7</v>
      </c>
      <c r="V4" s="100"/>
      <c r="W4" s="29"/>
      <c r="X4" s="30"/>
      <c r="Y4" s="43"/>
      <c r="Z4" s="2"/>
      <c r="AA4" s="30"/>
      <c r="AB4" s="30"/>
      <c r="AC4" s="30"/>
      <c r="AD4" s="52"/>
      <c r="AE4" s="30"/>
      <c r="AF4" s="35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1"/>
      <c r="AS4" s="10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43"/>
      <c r="D5" s="2"/>
      <c r="E5" s="30"/>
      <c r="F5" s="30"/>
      <c r="G5" s="30"/>
      <c r="H5" s="52"/>
      <c r="I5" s="30"/>
      <c r="J5" s="35"/>
      <c r="K5" s="29"/>
      <c r="L5" s="99"/>
      <c r="M5" s="18"/>
      <c r="N5" s="18"/>
      <c r="O5" s="18"/>
      <c r="P5" s="24"/>
      <c r="Q5" s="30"/>
      <c r="R5" s="30"/>
      <c r="S5" s="52"/>
      <c r="T5" s="30"/>
      <c r="U5" s="30"/>
      <c r="V5" s="100"/>
      <c r="W5" s="29"/>
      <c r="X5" s="30"/>
      <c r="Y5" s="43"/>
      <c r="Z5" s="2"/>
      <c r="AA5" s="30"/>
      <c r="AB5" s="30"/>
      <c r="AC5" s="30"/>
      <c r="AD5" s="52"/>
      <c r="AE5" s="30"/>
      <c r="AF5" s="35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1"/>
      <c r="AS5" s="10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43"/>
      <c r="D6" s="2"/>
      <c r="E6" s="30"/>
      <c r="F6" s="30"/>
      <c r="G6" s="30"/>
      <c r="H6" s="52"/>
      <c r="I6" s="30"/>
      <c r="J6" s="35"/>
      <c r="K6" s="29"/>
      <c r="L6" s="99"/>
      <c r="M6" s="18"/>
      <c r="N6" s="18"/>
      <c r="O6" s="18"/>
      <c r="P6" s="24"/>
      <c r="Q6" s="30"/>
      <c r="R6" s="30"/>
      <c r="S6" s="52"/>
      <c r="T6" s="30"/>
      <c r="U6" s="30"/>
      <c r="V6" s="100"/>
      <c r="W6" s="29"/>
      <c r="X6" s="30">
        <v>2002</v>
      </c>
      <c r="Y6" s="30" t="s">
        <v>41</v>
      </c>
      <c r="Z6" s="2" t="s">
        <v>39</v>
      </c>
      <c r="AA6" s="30">
        <v>18</v>
      </c>
      <c r="AB6" s="30">
        <v>1</v>
      </c>
      <c r="AC6" s="30">
        <v>20</v>
      </c>
      <c r="AD6" s="30">
        <v>2</v>
      </c>
      <c r="AE6" s="30">
        <v>35</v>
      </c>
      <c r="AF6" s="55">
        <v>0.36840000000000001</v>
      </c>
      <c r="AG6" s="126">
        <v>95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1"/>
      <c r="AS6" s="10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43"/>
      <c r="D7" s="2"/>
      <c r="E7" s="30"/>
      <c r="F7" s="30"/>
      <c r="G7" s="30"/>
      <c r="H7" s="52"/>
      <c r="I7" s="30"/>
      <c r="J7" s="35"/>
      <c r="K7" s="29"/>
      <c r="L7" s="99"/>
      <c r="M7" s="18"/>
      <c r="N7" s="18"/>
      <c r="O7" s="18"/>
      <c r="P7" s="24"/>
      <c r="Q7" s="30"/>
      <c r="R7" s="30"/>
      <c r="S7" s="52"/>
      <c r="T7" s="30"/>
      <c r="U7" s="30"/>
      <c r="V7" s="100"/>
      <c r="W7" s="29"/>
      <c r="X7" s="30">
        <v>2006</v>
      </c>
      <c r="Y7" s="30" t="s">
        <v>42</v>
      </c>
      <c r="Z7" s="2" t="s">
        <v>39</v>
      </c>
      <c r="AA7" s="30">
        <v>16</v>
      </c>
      <c r="AB7" s="30">
        <v>1</v>
      </c>
      <c r="AC7" s="30">
        <v>22</v>
      </c>
      <c r="AD7" s="30">
        <v>3</v>
      </c>
      <c r="AE7" s="30">
        <v>48</v>
      </c>
      <c r="AF7" s="55">
        <v>0.44030000000000002</v>
      </c>
      <c r="AG7" s="126">
        <v>109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1"/>
      <c r="AS7" s="10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43"/>
      <c r="D8" s="2"/>
      <c r="E8" s="30"/>
      <c r="F8" s="30"/>
      <c r="G8" s="30"/>
      <c r="H8" s="52"/>
      <c r="I8" s="30"/>
      <c r="J8" s="35"/>
      <c r="K8" s="29"/>
      <c r="L8" s="99"/>
      <c r="M8" s="18"/>
      <c r="N8" s="18"/>
      <c r="O8" s="18"/>
      <c r="P8" s="24"/>
      <c r="Q8" s="30"/>
      <c r="R8" s="30"/>
      <c r="S8" s="52"/>
      <c r="T8" s="30"/>
      <c r="U8" s="30"/>
      <c r="V8" s="100"/>
      <c r="W8" s="29"/>
      <c r="X8" s="30">
        <v>2007</v>
      </c>
      <c r="Y8" s="30" t="s">
        <v>42</v>
      </c>
      <c r="Z8" s="2" t="s">
        <v>39</v>
      </c>
      <c r="AA8" s="30">
        <v>15</v>
      </c>
      <c r="AB8" s="30">
        <v>3</v>
      </c>
      <c r="AC8" s="30">
        <v>22</v>
      </c>
      <c r="AD8" s="30">
        <v>6</v>
      </c>
      <c r="AE8" s="30">
        <v>48</v>
      </c>
      <c r="AF8" s="55">
        <v>0.38090000000000002</v>
      </c>
      <c r="AG8" s="126">
        <v>126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1"/>
      <c r="AS8" s="10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/>
      <c r="C9" s="43"/>
      <c r="D9" s="2"/>
      <c r="E9" s="30"/>
      <c r="F9" s="30"/>
      <c r="G9" s="30"/>
      <c r="H9" s="52"/>
      <c r="I9" s="30"/>
      <c r="J9" s="35"/>
      <c r="K9" s="29"/>
      <c r="L9" s="99"/>
      <c r="M9" s="18"/>
      <c r="N9" s="18"/>
      <c r="O9" s="18"/>
      <c r="P9" s="24"/>
      <c r="Q9" s="30"/>
      <c r="R9" s="30"/>
      <c r="S9" s="52"/>
      <c r="T9" s="30"/>
      <c r="U9" s="30"/>
      <c r="V9" s="100"/>
      <c r="W9" s="29"/>
      <c r="X9" s="30"/>
      <c r="Y9" s="30"/>
      <c r="Z9" s="2"/>
      <c r="AA9" s="30"/>
      <c r="AB9" s="30"/>
      <c r="AC9" s="30"/>
      <c r="AD9" s="30"/>
      <c r="AE9" s="30"/>
      <c r="AF9" s="55"/>
      <c r="AG9" s="126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1"/>
      <c r="AS9" s="10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43"/>
      <c r="D10" s="2"/>
      <c r="E10" s="30"/>
      <c r="F10" s="30"/>
      <c r="G10" s="30"/>
      <c r="H10" s="52"/>
      <c r="I10" s="30"/>
      <c r="J10" s="35"/>
      <c r="K10" s="29"/>
      <c r="L10" s="99"/>
      <c r="M10" s="18"/>
      <c r="N10" s="18"/>
      <c r="O10" s="18"/>
      <c r="P10" s="24"/>
      <c r="Q10" s="30"/>
      <c r="R10" s="30"/>
      <c r="S10" s="52"/>
      <c r="T10" s="30"/>
      <c r="U10" s="30"/>
      <c r="V10" s="100"/>
      <c r="W10" s="29"/>
      <c r="X10" s="30">
        <v>2019</v>
      </c>
      <c r="Y10" s="30" t="s">
        <v>41</v>
      </c>
      <c r="Z10" s="2" t="s">
        <v>39</v>
      </c>
      <c r="AA10" s="30">
        <v>3</v>
      </c>
      <c r="AB10" s="30">
        <v>0</v>
      </c>
      <c r="AC10" s="30">
        <v>1</v>
      </c>
      <c r="AD10" s="30">
        <v>0</v>
      </c>
      <c r="AE10" s="30">
        <v>2</v>
      </c>
      <c r="AF10" s="55">
        <v>0.14280000000000001</v>
      </c>
      <c r="AG10" s="29">
        <v>14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1"/>
      <c r="AS10" s="10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03" t="s">
        <v>60</v>
      </c>
      <c r="C11" s="104"/>
      <c r="D11" s="105"/>
      <c r="E11" s="106">
        <f>SUM(E4:E10)</f>
        <v>0</v>
      </c>
      <c r="F11" s="106">
        <f>SUM(F4:F10)</f>
        <v>0</v>
      </c>
      <c r="G11" s="106">
        <f>SUM(G4:G10)</f>
        <v>0</v>
      </c>
      <c r="H11" s="106">
        <f>SUM(H4:H10)</f>
        <v>0</v>
      </c>
      <c r="I11" s="106">
        <f>SUM(I4:I10)</f>
        <v>0</v>
      </c>
      <c r="J11" s="107">
        <v>0</v>
      </c>
      <c r="K11" s="89">
        <f>SUM(K4:K10)</f>
        <v>0</v>
      </c>
      <c r="L11" s="22"/>
      <c r="M11" s="20"/>
      <c r="N11" s="108"/>
      <c r="O11" s="109"/>
      <c r="P11" s="24"/>
      <c r="Q11" s="106">
        <f>SUM(Q4:Q10)</f>
        <v>9</v>
      </c>
      <c r="R11" s="106">
        <f>SUM(R4:R10)</f>
        <v>0</v>
      </c>
      <c r="S11" s="106">
        <f>SUM(S4:S10)</f>
        <v>6</v>
      </c>
      <c r="T11" s="106">
        <f>SUM(T4:T10)</f>
        <v>0</v>
      </c>
      <c r="U11" s="106">
        <f>SUM(U4:U10)</f>
        <v>7</v>
      </c>
      <c r="V11" s="42">
        <v>0</v>
      </c>
      <c r="W11" s="89">
        <f>SUM(W4:W10)</f>
        <v>0</v>
      </c>
      <c r="X11" s="16" t="s">
        <v>60</v>
      </c>
      <c r="Y11" s="17"/>
      <c r="Z11" s="15"/>
      <c r="AA11" s="106">
        <f>SUM(AA4:AA10)</f>
        <v>52</v>
      </c>
      <c r="AB11" s="106">
        <f>SUM(AB4:AB10)</f>
        <v>5</v>
      </c>
      <c r="AC11" s="106">
        <f>SUM(AC4:AC10)</f>
        <v>65</v>
      </c>
      <c r="AD11" s="106">
        <f>SUM(AD4:AD10)</f>
        <v>11</v>
      </c>
      <c r="AE11" s="106">
        <f>SUM(AE4:AE10)</f>
        <v>133</v>
      </c>
      <c r="AF11" s="107">
        <f>PRODUCT(AE11/AG11)</f>
        <v>0.38662790697674421</v>
      </c>
      <c r="AG11" s="89">
        <f>SUM(AG4:AG10)</f>
        <v>344</v>
      </c>
      <c r="AH11" s="22"/>
      <c r="AI11" s="20"/>
      <c r="AJ11" s="108"/>
      <c r="AK11" s="109"/>
      <c r="AL11" s="24"/>
      <c r="AM11" s="106">
        <f>SUM(AM4:AM10)</f>
        <v>0</v>
      </c>
      <c r="AN11" s="106">
        <f>SUM(AN4:AN10)</f>
        <v>0</v>
      </c>
      <c r="AO11" s="106">
        <f>SUM(AO4:AO10)</f>
        <v>0</v>
      </c>
      <c r="AP11" s="106">
        <f>SUM(AP4:AP10)</f>
        <v>0</v>
      </c>
      <c r="AQ11" s="106">
        <f>SUM(AQ4:AQ10)</f>
        <v>0</v>
      </c>
      <c r="AR11" s="107">
        <v>0</v>
      </c>
      <c r="AS11" s="98">
        <f>SUM(AS4:AS10)</f>
        <v>0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9"/>
      <c r="L12" s="24"/>
      <c r="M12" s="24"/>
      <c r="N12" s="24"/>
      <c r="O12" s="24"/>
      <c r="P12" s="45"/>
      <c r="Q12" s="45"/>
      <c r="R12" s="48"/>
      <c r="S12" s="45"/>
      <c r="T12" s="45"/>
      <c r="U12" s="24"/>
      <c r="V12" s="24"/>
      <c r="W12" s="29"/>
      <c r="X12" s="45"/>
      <c r="Y12" s="45"/>
      <c r="Z12" s="45"/>
      <c r="AA12" s="45"/>
      <c r="AB12" s="45"/>
      <c r="AC12" s="45"/>
      <c r="AD12" s="45"/>
      <c r="AE12" s="45"/>
      <c r="AF12" s="46"/>
      <c r="AG12" s="29"/>
      <c r="AH12" s="24"/>
      <c r="AI12" s="24"/>
      <c r="AJ12" s="24"/>
      <c r="AK12" s="24"/>
      <c r="AL12" s="45"/>
      <c r="AM12" s="45"/>
      <c r="AN12" s="48"/>
      <c r="AO12" s="45"/>
      <c r="AP12" s="45"/>
      <c r="AQ12" s="24"/>
      <c r="AR12" s="24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10" t="s">
        <v>61</v>
      </c>
      <c r="C13" s="111"/>
      <c r="D13" s="11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62</v>
      </c>
      <c r="O13" s="18" t="s">
        <v>63</v>
      </c>
      <c r="Q13" s="48"/>
      <c r="R13" s="48" t="s">
        <v>45</v>
      </c>
      <c r="S13" s="48"/>
      <c r="T13" s="45" t="s">
        <v>64</v>
      </c>
      <c r="U13" s="24"/>
      <c r="V13" s="29"/>
      <c r="W13" s="29"/>
      <c r="X13" s="113"/>
      <c r="Y13" s="113"/>
      <c r="Z13" s="113"/>
      <c r="AA13" s="113"/>
      <c r="AB13" s="113"/>
      <c r="AC13" s="48"/>
      <c r="AD13" s="48"/>
      <c r="AE13" s="48"/>
      <c r="AF13" s="45"/>
      <c r="AG13" s="45"/>
      <c r="AH13" s="45"/>
      <c r="AI13" s="45"/>
      <c r="AJ13" s="45"/>
      <c r="AK13" s="45"/>
      <c r="AM13" s="29"/>
      <c r="AN13" s="113"/>
      <c r="AO13" s="113"/>
      <c r="AP13" s="113"/>
      <c r="AQ13" s="113"/>
      <c r="AR13" s="113"/>
      <c r="AS13" s="113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3"/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5">
        <v>0</v>
      </c>
      <c r="K14" s="45" t="e">
        <f>PRODUCT(I14/J14)</f>
        <v>#DIV/0!</v>
      </c>
      <c r="L14" s="116">
        <v>0</v>
      </c>
      <c r="M14" s="116">
        <v>0</v>
      </c>
      <c r="N14" s="116">
        <v>0</v>
      </c>
      <c r="O14" s="116"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7" t="s">
        <v>49</v>
      </c>
      <c r="C15" s="118"/>
      <c r="D15" s="119"/>
      <c r="E15" s="114">
        <f>PRODUCT(E11+Q11)</f>
        <v>9</v>
      </c>
      <c r="F15" s="114">
        <f>PRODUCT(F11+R11)</f>
        <v>0</v>
      </c>
      <c r="G15" s="114">
        <f>PRODUCT(G11+S11)</f>
        <v>6</v>
      </c>
      <c r="H15" s="114">
        <f>PRODUCT(H11+T11)</f>
        <v>0</v>
      </c>
      <c r="I15" s="114">
        <f>PRODUCT(I11+U11)</f>
        <v>7</v>
      </c>
      <c r="J15" s="115"/>
      <c r="K15" s="45">
        <f>PRODUCT(K11+W11)</f>
        <v>0</v>
      </c>
      <c r="L15" s="116">
        <f>PRODUCT((F15+G15)/E15)</f>
        <v>0.66666666666666663</v>
      </c>
      <c r="M15" s="116">
        <f>PRODUCT(H15/E15)</f>
        <v>0</v>
      </c>
      <c r="N15" s="116">
        <f>PRODUCT((F15+G15+H15)/E15)</f>
        <v>0.66666666666666663</v>
      </c>
      <c r="O15" s="116">
        <f>PRODUCT(I15/E15)</f>
        <v>0.77777777777777779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20" t="s">
        <v>57</v>
      </c>
      <c r="C16" s="121"/>
      <c r="D16" s="122"/>
      <c r="E16" s="114">
        <f>PRODUCT(AA11+AM11)</f>
        <v>52</v>
      </c>
      <c r="F16" s="114">
        <f>PRODUCT(AB11+AN11)</f>
        <v>5</v>
      </c>
      <c r="G16" s="114">
        <f>PRODUCT(AC11+AO11)</f>
        <v>65</v>
      </c>
      <c r="H16" s="114">
        <f>PRODUCT(AD11+AP11)</f>
        <v>11</v>
      </c>
      <c r="I16" s="114">
        <f>PRODUCT(AE11+AQ11)</f>
        <v>133</v>
      </c>
      <c r="J16" s="115">
        <f>PRODUCT(I16/K16)</f>
        <v>0.38662790697674421</v>
      </c>
      <c r="K16" s="24">
        <f>PRODUCT(AG11+AS11)</f>
        <v>344</v>
      </c>
      <c r="L16" s="116">
        <f>PRODUCT((F16+G16)/E16)</f>
        <v>1.3461538461538463</v>
      </c>
      <c r="M16" s="116">
        <f>PRODUCT(H16/E16)</f>
        <v>0.21153846153846154</v>
      </c>
      <c r="N16" s="116">
        <f>PRODUCT((F16+G16+H16)/E16)</f>
        <v>1.5576923076923077</v>
      </c>
      <c r="O16" s="116">
        <f>PRODUCT(I16/E16)</f>
        <v>2.5576923076923075</v>
      </c>
      <c r="Q16" s="48"/>
      <c r="R16" s="48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24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23" t="s">
        <v>60</v>
      </c>
      <c r="C17" s="124"/>
      <c r="D17" s="125"/>
      <c r="E17" s="114">
        <f>SUM(E14:E16)</f>
        <v>61</v>
      </c>
      <c r="F17" s="114">
        <f t="shared" ref="F17:I17" si="0">SUM(F14:F16)</f>
        <v>5</v>
      </c>
      <c r="G17" s="114">
        <f t="shared" si="0"/>
        <v>71</v>
      </c>
      <c r="H17" s="114">
        <f t="shared" si="0"/>
        <v>11</v>
      </c>
      <c r="I17" s="114">
        <f t="shared" si="0"/>
        <v>140</v>
      </c>
      <c r="J17" s="115"/>
      <c r="K17" s="45" t="e">
        <f>SUM(K14:K16)</f>
        <v>#DIV/0!</v>
      </c>
      <c r="L17" s="116">
        <f>PRODUCT((F17+G17)/E17)</f>
        <v>1.2459016393442623</v>
      </c>
      <c r="M17" s="116">
        <f>PRODUCT(H17/E17)</f>
        <v>0.18032786885245902</v>
      </c>
      <c r="N17" s="116">
        <f>PRODUCT((F17+G17+H17)/E17)</f>
        <v>1.4262295081967213</v>
      </c>
      <c r="O17" s="116">
        <f>PRODUCT(I17/E17)</f>
        <v>2.2950819672131146</v>
      </c>
      <c r="Q17" s="24"/>
      <c r="R17" s="24"/>
      <c r="S17" s="24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4"/>
      <c r="F18" s="24"/>
      <c r="G18" s="24"/>
      <c r="H18" s="24"/>
      <c r="I18" s="24"/>
      <c r="J18" s="45"/>
      <c r="K18" s="45"/>
      <c r="L18" s="24"/>
      <c r="M18" s="24"/>
      <c r="N18" s="24"/>
      <c r="O18" s="24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4"/>
      <c r="AL182" s="24"/>
    </row>
    <row r="183" spans="12:38" x14ac:dyDescent="0.25"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2019-08-23T11:47:54Z</dcterms:modified>
</cp:coreProperties>
</file>