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H14" i="5" l="1"/>
  <c r="K13" i="5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G10" i="5"/>
  <c r="G14" i="5" s="1"/>
  <c r="G16" i="5" s="1"/>
  <c r="F10" i="5"/>
  <c r="F14" i="5" s="1"/>
  <c r="E10" i="5"/>
  <c r="E14" i="5" s="1"/>
  <c r="E16" i="5" s="1"/>
  <c r="F16" i="5" l="1"/>
  <c r="L16" i="5" s="1"/>
  <c r="H16" i="5"/>
  <c r="O16" i="5"/>
  <c r="O15" i="5"/>
  <c r="M16" i="5"/>
  <c r="N15" i="5"/>
  <c r="N16" i="5"/>
  <c r="M15" i="5"/>
  <c r="L15" i="5"/>
</calcChain>
</file>

<file path=xl/sharedStrings.xml><?xml version="1.0" encoding="utf-8"?>
<sst xmlns="http://schemas.openxmlformats.org/spreadsheetml/2006/main" count="107" uniqueCount="56">
  <si>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</si>
  <si>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</si>
  <si>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</si>
  <si>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</si>
  <si>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</si>
  <si>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</si>
  <si>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</si>
  <si>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</si>
  <si>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</si>
  <si>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</si>
  <si>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</si>
  <si>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</si>
  <si>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</si>
  <si>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</si>
  <si>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</si>
  <si>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</si>
  <si>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</si>
  <si>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</si>
  <si>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</si>
  <si>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</si>
  <si>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</si>
  <si>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</si>
  <si>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</si>
  <si>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</si>
  <si>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</si>
  <si>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ToU = Tohmajärven Urheilijat  (1934)</t>
  </si>
  <si>
    <t>KarMa = JoMa</t>
  </si>
  <si>
    <t>Pentti Kokkonen</t>
  </si>
  <si>
    <t>4.10.1960</t>
  </si>
  <si>
    <t>7.</t>
  </si>
  <si>
    <t>ToU</t>
  </si>
  <si>
    <t>6.</t>
  </si>
  <si>
    <t>5.</t>
  </si>
  <si>
    <t>10.</t>
  </si>
  <si>
    <t>KarMa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</si>
  <si>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</si>
  <si>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</si>
  <si>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</si>
  <si>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</si>
  <si>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</si>
  <si>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</si>
  <si>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</si>
  <si>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</si>
  <si>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</si>
  <si>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</si>
  <si>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</si>
  <si>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</si>
  <si>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</si>
  <si>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</si>
  <si>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</si>
  <si>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</si>
  <si>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</si>
  <si>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14.07. 1979  Tohmajärvi</t>
  </si>
  <si>
    <t>10-3</t>
  </si>
  <si>
    <t>2v</t>
  </si>
  <si>
    <t>Ari Turppo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</si>
</sst>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29</v>
      </c>
      <c r="D4" s="1" t="s">
        <v>30</v>
      </c>
      <c r="E4" s="12">
        <v>6</v>
      </c>
      <c r="F4" s="12">
        <v>0</v>
      </c>
      <c r="G4" s="12">
        <v>1</v>
      </c>
      <c r="H4" s="12">
        <v>3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1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31</v>
      </c>
      <c r="D5" s="1" t="s">
        <v>30</v>
      </c>
      <c r="E5" s="12">
        <v>2</v>
      </c>
      <c r="F5" s="12">
        <v>0</v>
      </c>
      <c r="G5" s="12">
        <v>1</v>
      </c>
      <c r="H5" s="12">
        <v>2</v>
      </c>
      <c r="I5" s="12"/>
      <c r="J5" s="32"/>
      <c r="K5" s="68"/>
      <c r="L5" s="7"/>
      <c r="M5" s="7"/>
      <c r="N5" s="7"/>
      <c r="O5" s="7"/>
      <c r="P5" s="10"/>
      <c r="Q5" s="12">
        <v>3</v>
      </c>
      <c r="R5" s="12">
        <v>0</v>
      </c>
      <c r="S5" s="12">
        <v>0</v>
      </c>
      <c r="T5" s="12">
        <v>0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32</v>
      </c>
      <c r="D6" s="1" t="s">
        <v>30</v>
      </c>
      <c r="E6" s="12">
        <v>9</v>
      </c>
      <c r="F6" s="12">
        <v>0</v>
      </c>
      <c r="G6" s="12">
        <v>4</v>
      </c>
      <c r="H6" s="12">
        <v>4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33</v>
      </c>
      <c r="Z7" s="69" t="s">
        <v>34</v>
      </c>
      <c r="AA7" s="12">
        <v>10</v>
      </c>
      <c r="AB7" s="12">
        <v>0</v>
      </c>
      <c r="AC7" s="12">
        <v>5</v>
      </c>
      <c r="AD7" s="12">
        <v>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9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9" t="s">
        <v>34</v>
      </c>
      <c r="AA9" s="12">
        <v>20</v>
      </c>
      <c r="AB9" s="12">
        <v>2</v>
      </c>
      <c r="AC9" s="12">
        <v>15</v>
      </c>
      <c r="AD9" s="12">
        <v>13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17</v>
      </c>
      <c r="F10" s="36">
        <f>SUM(F4:F9)</f>
        <v>0</v>
      </c>
      <c r="G10" s="36">
        <f>SUM(G4:G9)</f>
        <v>6</v>
      </c>
      <c r="H10" s="36">
        <f>SUM(H4:H9)</f>
        <v>9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5</v>
      </c>
      <c r="R10" s="36">
        <f>SUM(R4:R9)</f>
        <v>0</v>
      </c>
      <c r="S10" s="36">
        <f>SUM(S4:S9)</f>
        <v>1</v>
      </c>
      <c r="T10" s="36">
        <f>SUM(T4:T9)</f>
        <v>1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30</v>
      </c>
      <c r="AB10" s="36">
        <f>SUM(AB4:AB9)</f>
        <v>2</v>
      </c>
      <c r="AC10" s="36">
        <f>SUM(AC4:AC9)</f>
        <v>20</v>
      </c>
      <c r="AD10" s="36">
        <f>SUM(AD4:AD9)</f>
        <v>18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26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22</v>
      </c>
      <c r="F14" s="47">
        <f>PRODUCT(F10+R10)</f>
        <v>0</v>
      </c>
      <c r="G14" s="47">
        <f>PRODUCT(G10+S10)</f>
        <v>7</v>
      </c>
      <c r="H14" s="47">
        <f>PRODUCT(H10+T10)</f>
        <v>10</v>
      </c>
      <c r="I14" s="47">
        <f>PRODUCT(I10+U10)</f>
        <v>0</v>
      </c>
      <c r="J14" s="60">
        <v>0</v>
      </c>
      <c r="K14" s="16">
        <v>0</v>
      </c>
      <c r="L14" s="53">
        <f>PRODUCT((F14+G14)/E14)</f>
        <v>0.31818181818181818</v>
      </c>
      <c r="M14" s="53">
        <f>PRODUCT(H14/E14)</f>
        <v>0.45454545454545453</v>
      </c>
      <c r="N14" s="53">
        <f>PRODUCT((F14+G14+H14)/E14)</f>
        <v>0.77272727272727271</v>
      </c>
      <c r="O14" s="53">
        <f>PRODUCT(I14/E14)</f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30</v>
      </c>
      <c r="F15" s="47">
        <f>PRODUCT(AB10+AN10)</f>
        <v>2</v>
      </c>
      <c r="G15" s="47">
        <f>PRODUCT(AC10+AO10)</f>
        <v>20</v>
      </c>
      <c r="H15" s="47">
        <f>PRODUCT(AD10+AP10)</f>
        <v>18</v>
      </c>
      <c r="I15" s="47">
        <f>PRODUCT(AE10+AQ10)</f>
        <v>0</v>
      </c>
      <c r="J15" s="60">
        <v>0</v>
      </c>
      <c r="K15" s="10">
        <v>0</v>
      </c>
      <c r="L15" s="53">
        <f>PRODUCT((F15+G15)/E15)</f>
        <v>0.73333333333333328</v>
      </c>
      <c r="M15" s="53">
        <f>PRODUCT(H15/E15)</f>
        <v>0.6</v>
      </c>
      <c r="N15" s="53">
        <f>PRODUCT((F15+G15+H15)/E15)</f>
        <v>1.3333333333333333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0">SUM(F13:F15)</f>
        <v>2</v>
      </c>
      <c r="G16" s="47">
        <f t="shared" si="0"/>
        <v>27</v>
      </c>
      <c r="H16" s="47">
        <f t="shared" si="0"/>
        <v>28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0.55769230769230771</v>
      </c>
      <c r="M16" s="53">
        <f>PRODUCT(H16/E16)</f>
        <v>0.53846153846153844</v>
      </c>
      <c r="N16" s="53">
        <f>PRODUCT((F16+G16+H16)/E16)</f>
        <v>1.0961538461538463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70"/>
      <c r="B1" s="71" t="s">
        <v>35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27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36</v>
      </c>
      <c r="C3" s="18" t="s">
        <v>37</v>
      </c>
      <c r="D3" s="61" t="s">
        <v>38</v>
      </c>
      <c r="E3" s="79" t="s">
        <v>1</v>
      </c>
      <c r="F3" s="10"/>
      <c r="G3" s="36" t="s">
        <v>39</v>
      </c>
      <c r="H3" s="63" t="s">
        <v>40</v>
      </c>
      <c r="I3" s="63" t="s">
        <v>41</v>
      </c>
      <c r="J3" s="11" t="s">
        <v>42</v>
      </c>
      <c r="K3" s="62" t="s">
        <v>43</v>
      </c>
      <c r="L3" s="62" t="s">
        <v>44</v>
      </c>
      <c r="M3" s="36" t="s">
        <v>45</v>
      </c>
      <c r="N3" s="36" t="s">
        <v>46</v>
      </c>
      <c r="O3" s="63" t="s">
        <v>47</v>
      </c>
      <c r="P3" s="36" t="s">
        <v>40</v>
      </c>
      <c r="Q3" s="80" t="s">
        <v>8</v>
      </c>
      <c r="R3" s="80">
        <v>1</v>
      </c>
      <c r="S3" s="80">
        <v>2</v>
      </c>
      <c r="T3" s="80">
        <v>3</v>
      </c>
      <c r="U3" s="80" t="s">
        <v>48</v>
      </c>
      <c r="V3" s="11" t="s">
        <v>9</v>
      </c>
      <c r="W3" s="64" t="s">
        <v>49</v>
      </c>
      <c r="X3" s="64" t="s">
        <v>50</v>
      </c>
      <c r="Y3" s="75"/>
      <c r="Z3" s="75"/>
      <c r="AA3" s="75"/>
      <c r="AB3" s="75"/>
      <c r="AC3" s="75"/>
      <c r="AD3" s="75"/>
    </row>
    <row r="4" spans="1:30" x14ac:dyDescent="0.25">
      <c r="A4" s="70"/>
      <c r="B4" s="103" t="s">
        <v>52</v>
      </c>
      <c r="C4" s="91" t="s">
        <v>53</v>
      </c>
      <c r="D4" s="90" t="s">
        <v>51</v>
      </c>
      <c r="E4" s="104" t="s">
        <v>30</v>
      </c>
      <c r="F4" s="39"/>
      <c r="G4" s="89">
        <v>1</v>
      </c>
      <c r="H4" s="92"/>
      <c r="I4" s="89"/>
      <c r="J4" s="81" t="s">
        <v>54</v>
      </c>
      <c r="K4" s="81">
        <v>9</v>
      </c>
      <c r="L4" s="81"/>
      <c r="M4" s="81">
        <v>1</v>
      </c>
      <c r="N4" s="89"/>
      <c r="O4" s="92"/>
      <c r="P4" s="89">
        <v>2</v>
      </c>
      <c r="Q4" s="93"/>
      <c r="R4" s="93"/>
      <c r="S4" s="93"/>
      <c r="T4" s="93"/>
      <c r="U4" s="93"/>
      <c r="V4" s="94"/>
      <c r="W4" s="90" t="s">
        <v>55</v>
      </c>
      <c r="X4" s="89">
        <v>250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2019-01-13T08:39:32Z</dcterms:modified>
</cp:coreProperties>
</file>