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4" i="4" l="1"/>
  <c r="O17" i="4"/>
  <c r="N17" i="4"/>
  <c r="M17" i="4"/>
  <c r="L17" i="4"/>
  <c r="K17" i="4"/>
  <c r="AS14" i="4"/>
  <c r="AQ14" i="4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V14" i="4" s="1"/>
  <c r="U14" i="4"/>
  <c r="T14" i="4"/>
  <c r="S14" i="4"/>
  <c r="R14" i="4"/>
  <c r="Q14" i="4"/>
  <c r="K14" i="4"/>
  <c r="I14" i="4"/>
  <c r="I18" i="4" s="1"/>
  <c r="I20" i="4" s="1"/>
  <c r="H14" i="4"/>
  <c r="G14" i="4"/>
  <c r="F14" i="4"/>
  <c r="E14" i="4"/>
  <c r="E18" i="4" s="1"/>
  <c r="E20" i="4" s="1"/>
  <c r="K18" i="4" l="1"/>
  <c r="H18" i="4"/>
  <c r="G18" i="4"/>
  <c r="G20" i="4" s="1"/>
  <c r="M18" i="4"/>
  <c r="O18" i="4"/>
  <c r="AR14" i="4"/>
  <c r="F18" i="4"/>
  <c r="K19" i="4"/>
  <c r="K20" i="4" s="1"/>
  <c r="J20" i="4" s="1"/>
  <c r="F19" i="4"/>
  <c r="L19" i="4" s="1"/>
  <c r="H19" i="4"/>
  <c r="M19" i="4" s="1"/>
  <c r="O20" i="4"/>
  <c r="O19" i="4"/>
  <c r="N19" i="4"/>
  <c r="H20" i="4"/>
  <c r="M20" i="4" s="1"/>
  <c r="AF14" i="4"/>
  <c r="AA20" i="1"/>
  <c r="Z20" i="1"/>
  <c r="Y20" i="1"/>
  <c r="X20" i="1"/>
  <c r="W20" i="1"/>
  <c r="V20" i="1"/>
  <c r="U20" i="1"/>
  <c r="J19" i="4" l="1"/>
  <c r="N18" i="4"/>
  <c r="L18" i="4"/>
  <c r="F20" i="4"/>
  <c r="L20" i="4" l="1"/>
  <c r="N20" i="4"/>
</calcChain>
</file>

<file path=xl/sharedStrings.xml><?xml version="1.0" encoding="utf-8"?>
<sst xmlns="http://schemas.openxmlformats.org/spreadsheetml/2006/main" count="298" uniqueCount="127">
  <si>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</si>
  <si>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</si>
  <si>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</si>
  <si>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</si>
  <si>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</si>
  <si>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</si>
  <si>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</si>
  <si>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</si>
  <si>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</si>
  <si>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</si>
  <si>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</si>
  <si>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</si>
  <si>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</si>
  <si>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</si>
  <si>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</si>
  <si>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</si>
  <si>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</si>
  <si>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</si>
  <si>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</si>
  <si>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</si>
  <si>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</si>
  <si>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</si>
  <si>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</si>
  <si>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</si>
  <si>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</si>
  <si>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</si>
  <si>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</si>
  <si>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</si>
  <si>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</si>
  <si>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</si>
  <si>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</si>
  <si>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</si>
  <si>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</si>
  <si>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</si>
  <si>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Koivula</t>
  </si>
  <si>
    <t>2.</t>
  </si>
  <si>
    <t>KPL</t>
  </si>
  <si>
    <t>30.05. 2010  KPL - ViVe  0-2  (1-2, 2-4)</t>
  </si>
  <si>
    <t>04.06. 2010  KiPa - KPL  0-2  (0-1, 1-12)</t>
  </si>
  <si>
    <t>20 v   5 kk 21 pv</t>
  </si>
  <si>
    <t>2.  ottelu</t>
  </si>
  <si>
    <t>20 v   5 kk 26 pv</t>
  </si>
  <si>
    <t>KPL  2</t>
  </si>
  <si>
    <t>suomensarja</t>
  </si>
  <si>
    <t>6.</t>
  </si>
  <si>
    <t>ykköspesis</t>
  </si>
  <si>
    <t>AA</t>
  </si>
  <si>
    <t>10.</t>
  </si>
  <si>
    <t>SMJ  2</t>
  </si>
  <si>
    <t>11.</t>
  </si>
  <si>
    <t>3.</t>
  </si>
  <si>
    <t>YKKÖSPESIS</t>
  </si>
  <si>
    <t>HP</t>
  </si>
  <si>
    <t>Seurat</t>
  </si>
  <si>
    <t>SMJ = Seinäjoen Maila-Jussit  (1932),  kasvattajaseura</t>
  </si>
  <si>
    <t>AA = Alajärven Ankkurit  (1944)</t>
  </si>
  <si>
    <t>KPL = Kouvolan Pallonlyöjät  (1931)</t>
  </si>
  <si>
    <t>HP = Haminan Palloilijat  (1928)</t>
  </si>
  <si>
    <t>9.12.1989   Oulu</t>
  </si>
  <si>
    <t>Kiri</t>
  </si>
  <si>
    <t>LieKi</t>
  </si>
  <si>
    <t>LieKi = Lievestuoreen Kisa  (1927)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</si>
  <si>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</si>
  <si>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</si>
  <si>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</si>
  <si>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</si>
  <si>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</si>
  <si>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</si>
  <si>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</si>
  <si>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</si>
  <si>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</si>
  <si>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</si>
  <si>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</si>
  <si>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</si>
  <si>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</si>
  <si>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</si>
  <si>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</si>
  <si>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02.07. 2010  Helsinki</t>
  </si>
  <si>
    <t xml:space="preserve">  2-0  (8-3, 5-1)</t>
  </si>
  <si>
    <t>Itä</t>
  </si>
  <si>
    <t>Jukka Salmela</t>
  </si>
  <si>
    <t>1572</t>
  </si>
  <si>
    <t>2v</t>
  </si>
  <si>
    <t>30.06. 2007  Kouvola</t>
  </si>
  <si>
    <t xml:space="preserve">  0-1  (1-3, 3-3)</t>
  </si>
  <si>
    <t>Länsi</t>
  </si>
  <si>
    <t>Tommi Joensuu</t>
  </si>
  <si>
    <t>1872</t>
  </si>
  <si>
    <t xml:space="preserve"> ITÄ - LÄNSI - KORTTI</t>
  </si>
  <si>
    <t>Lohi</t>
  </si>
  <si>
    <t>Lohi = Jyväskylän Lohi  (1924)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</si>
  <si>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</si>
  <si>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</si>
  <si>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</si>
  <si>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</si>
  <si>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</si>
  <si>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</si>
  <si>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</si>
  <si>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</si>
  <si>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</si>
  <si>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</si>
  <si>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</si>
  <si>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</si>
  <si>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</si>
  <si>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</si>
  <si>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</si>
  <si>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</si>
  <si>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1/4</t>
  </si>
  <si>
    <t>0/1</t>
  </si>
  <si>
    <t>1/2</t>
  </si>
  <si>
    <t>3/4</t>
  </si>
  <si>
    <t>1/1</t>
  </si>
  <si>
    <t>0-4  SoJy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</si>
  <si>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</si>
  <si>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</si>
  <si>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</si>
  <si>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</si>
  <si>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</si>
  <si>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</si>
  <si>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</si>
  <si>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</si>
  <si>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</si>
  <si>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</si>
  <si>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</si>
  <si>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5.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</si>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</sst>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165" fontId="3" fillId="10" borderId="11" xfId="1" applyNumberFormat="1" applyFont="1" applyFill="1" applyBorder="1" applyAlignment="1"/>
    <xf numFmtId="0" fontId="3" fillId="10" borderId="13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10" xfId="0" applyNumberFormat="1" applyFont="1" applyFill="1" applyBorder="1" applyAlignment="1">
      <alignment horizontal="center"/>
    </xf>
    <xf numFmtId="49" fontId="3" fillId="10" borderId="13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10" borderId="1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81" customWidth="1"/>
    <col min="3" max="3" width="6.140625" style="82" customWidth="1"/>
    <col min="4" max="4" width="8.7109375" style="81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6.42578125" style="82" customWidth="1"/>
    <col min="34" max="34" width="14.140625" style="82" customWidth="1"/>
    <col min="35" max="35" width="13" style="82" customWidth="1"/>
    <col min="36" max="36" width="12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15"/>
      <c r="B1" s="2" t="s">
        <v>34</v>
      </c>
      <c r="C1" s="3"/>
      <c r="D1" s="4"/>
      <c r="E1" s="5" t="s">
        <v>58</v>
      </c>
      <c r="F1" s="2"/>
      <c r="G1" s="2"/>
      <c r="H1" s="2"/>
      <c r="I1" s="3"/>
      <c r="J1" s="3"/>
      <c r="K1" s="3"/>
      <c r="L1" s="2"/>
      <c r="M1" s="3"/>
      <c r="N1" s="3"/>
      <c r="O1" s="3"/>
      <c r="P1" s="116"/>
      <c r="Q1" s="116"/>
      <c r="R1" s="116"/>
      <c r="S1" s="116"/>
      <c r="T1" s="11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19" customFormat="1" ht="15" customHeight="1" x14ac:dyDescent="0.25">
      <c r="A2" s="117"/>
      <c r="B2" s="10" t="s">
        <v>12</v>
      </c>
      <c r="C2" s="7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113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114</v>
      </c>
      <c r="AC2" s="19"/>
      <c r="AD2" s="13"/>
      <c r="AE2" s="20"/>
      <c r="AF2" s="18"/>
      <c r="AG2" s="21" t="s">
        <v>92</v>
      </c>
      <c r="AH2" s="13"/>
      <c r="AI2" s="13"/>
      <c r="AJ2" s="14"/>
      <c r="AK2" s="18"/>
      <c r="AL2" s="21" t="s">
        <v>93</v>
      </c>
      <c r="AM2" s="19"/>
      <c r="AN2" s="13"/>
      <c r="AO2" s="118" t="s">
        <v>94</v>
      </c>
      <c r="AP2" s="13"/>
      <c r="AQ2" s="14"/>
      <c r="AR2" s="46"/>
    </row>
    <row r="3" spans="1:44" s="119" customFormat="1" ht="15" customHeight="1" x14ac:dyDescent="0.25">
      <c r="A3" s="11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95</v>
      </c>
      <c r="AE3" s="17" t="s">
        <v>17</v>
      </c>
      <c r="AF3" s="22"/>
      <c r="AG3" s="17" t="s">
        <v>96</v>
      </c>
      <c r="AH3" s="17" t="s">
        <v>97</v>
      </c>
      <c r="AI3" s="14" t="s">
        <v>98</v>
      </c>
      <c r="AJ3" s="17" t="s">
        <v>99</v>
      </c>
      <c r="AK3" s="22"/>
      <c r="AL3" s="17" t="s">
        <v>23</v>
      </c>
      <c r="AM3" s="17" t="s">
        <v>24</v>
      </c>
      <c r="AN3" s="14" t="s">
        <v>100</v>
      </c>
      <c r="AO3" s="14" t="s">
        <v>31</v>
      </c>
      <c r="AP3" s="16" t="s">
        <v>32</v>
      </c>
      <c r="AQ3" s="17" t="s">
        <v>33</v>
      </c>
      <c r="AR3" s="46"/>
    </row>
    <row r="4" spans="1:44" s="119" customFormat="1" ht="15" customHeight="1" x14ac:dyDescent="0.25">
      <c r="A4" s="117"/>
      <c r="B4" s="23">
        <v>2006</v>
      </c>
      <c r="C4" s="23" t="s">
        <v>35</v>
      </c>
      <c r="D4" s="24" t="s">
        <v>48</v>
      </c>
      <c r="E4" s="23"/>
      <c r="F4" s="25" t="s">
        <v>43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8"/>
      <c r="X4" s="28"/>
      <c r="Y4" s="28"/>
      <c r="Z4" s="38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19" customFormat="1" ht="15" customHeight="1" x14ac:dyDescent="0.25">
      <c r="A5" s="117"/>
      <c r="B5" s="23">
        <v>2007</v>
      </c>
      <c r="C5" s="23" t="s">
        <v>50</v>
      </c>
      <c r="D5" s="24" t="s">
        <v>48</v>
      </c>
      <c r="E5" s="23"/>
      <c r="F5" s="25" t="s">
        <v>43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8"/>
      <c r="X5" s="28"/>
      <c r="Y5" s="28"/>
      <c r="Z5" s="38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19" customFormat="1" ht="15" customHeight="1" x14ac:dyDescent="0.25">
      <c r="A6" s="117"/>
      <c r="B6" s="33">
        <v>2007</v>
      </c>
      <c r="C6" s="33" t="s">
        <v>49</v>
      </c>
      <c r="D6" s="34" t="s">
        <v>46</v>
      </c>
      <c r="E6" s="33"/>
      <c r="F6" s="35" t="s">
        <v>45</v>
      </c>
      <c r="G6" s="83"/>
      <c r="H6" s="79"/>
      <c r="I6" s="33"/>
      <c r="J6" s="33"/>
      <c r="K6" s="33"/>
      <c r="L6" s="33"/>
      <c r="M6" s="33"/>
      <c r="N6" s="36"/>
      <c r="O6" s="22"/>
      <c r="P6" s="17"/>
      <c r="Q6" s="17"/>
      <c r="R6" s="17"/>
      <c r="S6" s="17"/>
      <c r="T6" s="22"/>
      <c r="U6" s="27"/>
      <c r="V6" s="28"/>
      <c r="W6" s="28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19" customFormat="1" ht="15" customHeight="1" x14ac:dyDescent="0.25">
      <c r="A7" s="117"/>
      <c r="B7" s="33">
        <v>2008</v>
      </c>
      <c r="C7" s="33" t="s">
        <v>47</v>
      </c>
      <c r="D7" s="34" t="s">
        <v>46</v>
      </c>
      <c r="E7" s="33"/>
      <c r="F7" s="35" t="s">
        <v>45</v>
      </c>
      <c r="G7" s="83"/>
      <c r="H7" s="79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8"/>
      <c r="W7" s="28"/>
      <c r="X7" s="28"/>
      <c r="Y7" s="28"/>
      <c r="Z7" s="38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19" customFormat="1" ht="15" customHeight="1" x14ac:dyDescent="0.25">
      <c r="A8" s="117"/>
      <c r="B8" s="23">
        <v>2009</v>
      </c>
      <c r="C8" s="23" t="s">
        <v>44</v>
      </c>
      <c r="D8" s="24" t="s">
        <v>42</v>
      </c>
      <c r="E8" s="23"/>
      <c r="F8" s="25" t="s">
        <v>43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8"/>
      <c r="X8" s="28"/>
      <c r="Y8" s="28"/>
      <c r="Z8" s="38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19" customFormat="1" ht="15" customHeight="1" x14ac:dyDescent="0.25">
      <c r="A9" s="117"/>
      <c r="B9" s="28">
        <v>2009</v>
      </c>
      <c r="C9" s="28" t="s">
        <v>35</v>
      </c>
      <c r="D9" s="37" t="s">
        <v>36</v>
      </c>
      <c r="E9" s="28">
        <v>1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38">
        <v>0</v>
      </c>
      <c r="O9" s="22"/>
      <c r="P9" s="17"/>
      <c r="Q9" s="17"/>
      <c r="R9" s="17"/>
      <c r="S9" s="17"/>
      <c r="T9" s="22"/>
      <c r="U9" s="27"/>
      <c r="V9" s="28"/>
      <c r="W9" s="28"/>
      <c r="X9" s="28"/>
      <c r="Y9" s="28"/>
      <c r="Z9" s="38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>
        <v>1</v>
      </c>
      <c r="AQ9" s="28"/>
      <c r="AR9" s="46"/>
    </row>
    <row r="10" spans="1:44" s="119" customFormat="1" ht="15" customHeight="1" x14ac:dyDescent="0.25">
      <c r="A10" s="117"/>
      <c r="B10" s="23">
        <v>2010</v>
      </c>
      <c r="C10" s="23" t="s">
        <v>35</v>
      </c>
      <c r="D10" s="24" t="s">
        <v>42</v>
      </c>
      <c r="E10" s="23"/>
      <c r="F10" s="25" t="s">
        <v>43</v>
      </c>
      <c r="G10" s="23"/>
      <c r="H10" s="23"/>
      <c r="I10" s="23"/>
      <c r="J10" s="23"/>
      <c r="K10" s="23"/>
      <c r="L10" s="23"/>
      <c r="M10" s="23"/>
      <c r="N10" s="26"/>
      <c r="O10" s="22"/>
      <c r="P10" s="17"/>
      <c r="Q10" s="17"/>
      <c r="R10" s="17"/>
      <c r="S10" s="17"/>
      <c r="T10" s="22"/>
      <c r="U10" s="27"/>
      <c r="V10" s="28"/>
      <c r="W10" s="28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19" customFormat="1" ht="15" customHeight="1" x14ac:dyDescent="0.25">
      <c r="A11" s="117"/>
      <c r="B11" s="28">
        <v>2010</v>
      </c>
      <c r="C11" s="28" t="s">
        <v>35</v>
      </c>
      <c r="D11" s="37" t="s">
        <v>36</v>
      </c>
      <c r="E11" s="28">
        <v>2</v>
      </c>
      <c r="F11" s="28">
        <v>0</v>
      </c>
      <c r="G11" s="28">
        <v>1</v>
      </c>
      <c r="H11" s="28">
        <v>1</v>
      </c>
      <c r="I11" s="28">
        <v>4</v>
      </c>
      <c r="J11" s="28">
        <v>0</v>
      </c>
      <c r="K11" s="28">
        <v>0</v>
      </c>
      <c r="L11" s="28">
        <v>3</v>
      </c>
      <c r="M11" s="28">
        <v>1</v>
      </c>
      <c r="N11" s="38">
        <v>0.57099999999999995</v>
      </c>
      <c r="O11" s="22"/>
      <c r="P11" s="17"/>
      <c r="Q11" s="17"/>
      <c r="R11" s="17"/>
      <c r="S11" s="17"/>
      <c r="T11" s="22"/>
      <c r="U11" s="27"/>
      <c r="V11" s="28"/>
      <c r="W11" s="28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>
        <v>1</v>
      </c>
      <c r="AQ11" s="28"/>
      <c r="AR11" s="46"/>
    </row>
    <row r="12" spans="1:44" s="119" customFormat="1" ht="15" customHeight="1" x14ac:dyDescent="0.25">
      <c r="A12" s="117"/>
      <c r="B12" s="33">
        <v>2011</v>
      </c>
      <c r="C12" s="33" t="s">
        <v>35</v>
      </c>
      <c r="D12" s="34" t="s">
        <v>52</v>
      </c>
      <c r="E12" s="33"/>
      <c r="F12" s="35" t="s">
        <v>45</v>
      </c>
      <c r="G12" s="83"/>
      <c r="H12" s="79"/>
      <c r="I12" s="33"/>
      <c r="J12" s="33"/>
      <c r="K12" s="33"/>
      <c r="L12" s="33"/>
      <c r="M12" s="33"/>
      <c r="N12" s="36"/>
      <c r="O12" s="22"/>
      <c r="P12" s="17"/>
      <c r="Q12" s="17"/>
      <c r="R12" s="17"/>
      <c r="S12" s="17"/>
      <c r="T12" s="22"/>
      <c r="U12" s="27"/>
      <c r="V12" s="28"/>
      <c r="W12" s="28"/>
      <c r="X12" s="28"/>
      <c r="Y12" s="28"/>
      <c r="Z12" s="38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119" customFormat="1" ht="15" customHeight="1" x14ac:dyDescent="0.25">
      <c r="A13" s="117"/>
      <c r="B13" s="33">
        <v>2012</v>
      </c>
      <c r="C13" s="33" t="s">
        <v>49</v>
      </c>
      <c r="D13" s="34" t="s">
        <v>60</v>
      </c>
      <c r="E13" s="33"/>
      <c r="F13" s="35" t="s">
        <v>45</v>
      </c>
      <c r="G13" s="83"/>
      <c r="H13" s="79"/>
      <c r="I13" s="33"/>
      <c r="J13" s="33"/>
      <c r="K13" s="33"/>
      <c r="L13" s="33"/>
      <c r="M13" s="33"/>
      <c r="N13" s="36"/>
      <c r="O13" s="22"/>
      <c r="P13" s="17"/>
      <c r="Q13" s="17"/>
      <c r="R13" s="17"/>
      <c r="S13" s="17"/>
      <c r="T13" s="22"/>
      <c r="U13" s="27"/>
      <c r="V13" s="28"/>
      <c r="W13" s="28"/>
      <c r="X13" s="28"/>
      <c r="Y13" s="28"/>
      <c r="Z13" s="38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119" customFormat="1" ht="15" customHeight="1" x14ac:dyDescent="0.25">
      <c r="A14" s="117"/>
      <c r="B14" s="28">
        <v>2012</v>
      </c>
      <c r="C14" s="28" t="s">
        <v>62</v>
      </c>
      <c r="D14" s="37" t="s">
        <v>59</v>
      </c>
      <c r="E14" s="28">
        <v>15</v>
      </c>
      <c r="F14" s="28">
        <v>0</v>
      </c>
      <c r="G14" s="28">
        <v>4</v>
      </c>
      <c r="H14" s="28">
        <v>1</v>
      </c>
      <c r="I14" s="28">
        <v>20</v>
      </c>
      <c r="J14" s="28">
        <v>1</v>
      </c>
      <c r="K14" s="28">
        <v>6</v>
      </c>
      <c r="L14" s="28">
        <v>9</v>
      </c>
      <c r="M14" s="28">
        <v>4</v>
      </c>
      <c r="N14" s="38">
        <v>0.37</v>
      </c>
      <c r="O14" s="22"/>
      <c r="P14" s="17"/>
      <c r="Q14" s="17"/>
      <c r="R14" s="17"/>
      <c r="S14" s="17"/>
      <c r="T14" s="22"/>
      <c r="U14" s="28">
        <v>4</v>
      </c>
      <c r="V14" s="28">
        <v>0</v>
      </c>
      <c r="W14" s="28">
        <v>0</v>
      </c>
      <c r="X14" s="28">
        <v>0</v>
      </c>
      <c r="Y14" s="28">
        <v>2</v>
      </c>
      <c r="Z14" s="38">
        <v>0.1</v>
      </c>
      <c r="AA14" s="22">
        <v>0</v>
      </c>
      <c r="AB14" s="17"/>
      <c r="AC14" s="17"/>
      <c r="AD14" s="17"/>
      <c r="AE14" s="17"/>
      <c r="AF14" s="22"/>
      <c r="AG14" s="27" t="s">
        <v>112</v>
      </c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119" customFormat="1" ht="15" customHeight="1" x14ac:dyDescent="0.25">
      <c r="A15" s="117"/>
      <c r="B15" s="23">
        <v>2013</v>
      </c>
      <c r="C15" s="23" t="s">
        <v>50</v>
      </c>
      <c r="D15" s="24" t="s">
        <v>60</v>
      </c>
      <c r="E15" s="23"/>
      <c r="F15" s="25" t="s">
        <v>43</v>
      </c>
      <c r="G15" s="84"/>
      <c r="H15" s="23"/>
      <c r="I15" s="23"/>
      <c r="J15" s="23"/>
      <c r="K15" s="23"/>
      <c r="L15" s="23"/>
      <c r="M15" s="23"/>
      <c r="N15" s="26"/>
      <c r="O15" s="22"/>
      <c r="P15" s="17"/>
      <c r="Q15" s="17"/>
      <c r="R15" s="17"/>
      <c r="S15" s="17"/>
      <c r="T15" s="22"/>
      <c r="U15" s="27"/>
      <c r="V15" s="28"/>
      <c r="W15" s="28"/>
      <c r="X15" s="28"/>
      <c r="Y15" s="28"/>
      <c r="Z15" s="38"/>
      <c r="AA15" s="22">
        <v>0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119" customFormat="1" ht="15" customHeight="1" x14ac:dyDescent="0.25">
      <c r="A16" s="117"/>
      <c r="B16" s="28">
        <v>2013</v>
      </c>
      <c r="C16" s="28" t="s">
        <v>49</v>
      </c>
      <c r="D16" s="37" t="s">
        <v>59</v>
      </c>
      <c r="E16" s="28">
        <v>21</v>
      </c>
      <c r="F16" s="28">
        <v>0</v>
      </c>
      <c r="G16" s="28">
        <v>6</v>
      </c>
      <c r="H16" s="28">
        <v>0</v>
      </c>
      <c r="I16" s="28">
        <v>37</v>
      </c>
      <c r="J16" s="28">
        <v>1</v>
      </c>
      <c r="K16" s="28">
        <v>16</v>
      </c>
      <c r="L16" s="28">
        <v>14</v>
      </c>
      <c r="M16" s="28">
        <v>6</v>
      </c>
      <c r="N16" s="38">
        <v>0.41570000000000001</v>
      </c>
      <c r="O16" s="22"/>
      <c r="P16" s="17"/>
      <c r="Q16" s="17"/>
      <c r="R16" s="17"/>
      <c r="S16" s="17"/>
      <c r="T16" s="22"/>
      <c r="U16" s="28"/>
      <c r="V16" s="28"/>
      <c r="W16" s="28"/>
      <c r="X16" s="28"/>
      <c r="Y16" s="28"/>
      <c r="Z16" s="38"/>
      <c r="AA16" s="22">
        <v>0</v>
      </c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6"/>
    </row>
    <row r="17" spans="1:45" s="119" customFormat="1" ht="15" customHeight="1" x14ac:dyDescent="0.25">
      <c r="A17" s="117"/>
      <c r="B17" s="28">
        <v>2014</v>
      </c>
      <c r="C17" s="28"/>
      <c r="D17" s="50"/>
      <c r="E17" s="28"/>
      <c r="F17" s="28"/>
      <c r="G17" s="28"/>
      <c r="H17" s="28"/>
      <c r="I17" s="28"/>
      <c r="J17" s="28"/>
      <c r="K17" s="28"/>
      <c r="L17" s="28"/>
      <c r="M17" s="28"/>
      <c r="N17" s="38"/>
      <c r="O17" s="22"/>
      <c r="P17" s="17"/>
      <c r="Q17" s="17"/>
      <c r="R17" s="17"/>
      <c r="S17" s="17"/>
      <c r="T17" s="22"/>
      <c r="U17" s="28"/>
      <c r="V17" s="28"/>
      <c r="W17" s="28"/>
      <c r="X17" s="28"/>
      <c r="Y17" s="28"/>
      <c r="Z17" s="38"/>
      <c r="AA17" s="22">
        <v>40</v>
      </c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46"/>
    </row>
    <row r="18" spans="1:45" s="119" customFormat="1" ht="15" customHeight="1" x14ac:dyDescent="0.25">
      <c r="A18" s="117"/>
      <c r="B18" s="28">
        <v>2015</v>
      </c>
      <c r="C18" s="28"/>
      <c r="D18" s="50"/>
      <c r="E18" s="28"/>
      <c r="F18" s="28"/>
      <c r="G18" s="28"/>
      <c r="H18" s="28"/>
      <c r="I18" s="28"/>
      <c r="J18" s="28"/>
      <c r="K18" s="28"/>
      <c r="L18" s="28"/>
      <c r="M18" s="28"/>
      <c r="N18" s="38"/>
      <c r="O18" s="22"/>
      <c r="P18" s="17"/>
      <c r="Q18" s="17"/>
      <c r="R18" s="17"/>
      <c r="S18" s="17"/>
      <c r="T18" s="22"/>
      <c r="U18" s="28"/>
      <c r="V18" s="28"/>
      <c r="W18" s="28"/>
      <c r="X18" s="28"/>
      <c r="Y18" s="28"/>
      <c r="Z18" s="38"/>
      <c r="AA18" s="22">
        <v>74</v>
      </c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6"/>
    </row>
    <row r="19" spans="1:45" s="119" customFormat="1" ht="15" customHeight="1" x14ac:dyDescent="0.25">
      <c r="A19" s="117"/>
      <c r="B19" s="23">
        <v>2016</v>
      </c>
      <c r="C19" s="23" t="s">
        <v>91</v>
      </c>
      <c r="D19" s="24" t="s">
        <v>89</v>
      </c>
      <c r="E19" s="23"/>
      <c r="F19" s="25" t="s">
        <v>43</v>
      </c>
      <c r="G19" s="84"/>
      <c r="H19" s="23"/>
      <c r="I19" s="23"/>
      <c r="J19" s="23"/>
      <c r="K19" s="23"/>
      <c r="L19" s="23"/>
      <c r="M19" s="23"/>
      <c r="N19" s="26"/>
      <c r="O19" s="22"/>
      <c r="P19" s="17"/>
      <c r="Q19" s="17"/>
      <c r="R19" s="17"/>
      <c r="S19" s="17"/>
      <c r="T19" s="22"/>
      <c r="U19" s="27"/>
      <c r="V19" s="27"/>
      <c r="W19" s="27"/>
      <c r="X19" s="27"/>
      <c r="Y19" s="27"/>
      <c r="Z19" s="38"/>
      <c r="AA19" s="22">
        <v>85</v>
      </c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6"/>
    </row>
    <row r="20" spans="1:45" s="119" customFormat="1" ht="15" customHeight="1" x14ac:dyDescent="0.25">
      <c r="A20" s="120"/>
      <c r="B20" s="15" t="s">
        <v>7</v>
      </c>
      <c r="C20" s="16"/>
      <c r="D20" s="14"/>
      <c r="E20" s="17">
        <v>39</v>
      </c>
      <c r="F20" s="17">
        <v>0</v>
      </c>
      <c r="G20" s="17">
        <v>11</v>
      </c>
      <c r="H20" s="17">
        <v>2</v>
      </c>
      <c r="I20" s="17">
        <v>61</v>
      </c>
      <c r="J20" s="17">
        <v>2</v>
      </c>
      <c r="K20" s="17">
        <v>22</v>
      </c>
      <c r="L20" s="17">
        <v>26</v>
      </c>
      <c r="M20" s="17">
        <v>11</v>
      </c>
      <c r="N20" s="39">
        <v>0.40379754228382925</v>
      </c>
      <c r="O20" s="22"/>
      <c r="P20" s="121" t="s">
        <v>101</v>
      </c>
      <c r="Q20" s="121" t="s">
        <v>101</v>
      </c>
      <c r="R20" s="121" t="s">
        <v>101</v>
      </c>
      <c r="S20" s="121" t="s">
        <v>101</v>
      </c>
      <c r="T20" s="44"/>
      <c r="U20" s="17">
        <f t="shared" ref="U20:Y20" si="0">PRODUCT(E26)</f>
        <v>4</v>
      </c>
      <c r="V20" s="17">
        <f t="shared" si="0"/>
        <v>0</v>
      </c>
      <c r="W20" s="17">
        <f t="shared" si="0"/>
        <v>0</v>
      </c>
      <c r="X20" s="17">
        <f t="shared" si="0"/>
        <v>0</v>
      </c>
      <c r="Y20" s="17">
        <f t="shared" si="0"/>
        <v>2</v>
      </c>
      <c r="Z20" s="39">
        <f>PRODUCT(N26)</f>
        <v>0.1</v>
      </c>
      <c r="AA20" s="122">
        <f>SUM(AA3:AA19)</f>
        <v>265</v>
      </c>
      <c r="AB20" s="121" t="s">
        <v>101</v>
      </c>
      <c r="AC20" s="121" t="s">
        <v>101</v>
      </c>
      <c r="AD20" s="121" t="s">
        <v>101</v>
      </c>
      <c r="AE20" s="121" t="s">
        <v>101</v>
      </c>
      <c r="AF20" s="22"/>
      <c r="AG20" s="121" t="s">
        <v>108</v>
      </c>
      <c r="AH20" s="121" t="s">
        <v>102</v>
      </c>
      <c r="AI20" s="121" t="s">
        <v>102</v>
      </c>
      <c r="AJ20" s="121" t="s">
        <v>102</v>
      </c>
      <c r="AK20" s="22"/>
      <c r="AL20" s="17">
        <v>0</v>
      </c>
      <c r="AM20" s="17">
        <v>0</v>
      </c>
      <c r="AN20" s="17">
        <v>0</v>
      </c>
      <c r="AO20" s="17">
        <v>0</v>
      </c>
      <c r="AP20" s="17">
        <v>2</v>
      </c>
      <c r="AQ20" s="17">
        <v>0</v>
      </c>
      <c r="AR20" s="46"/>
    </row>
    <row r="21" spans="1:45" s="119" customFormat="1" ht="15" customHeight="1" x14ac:dyDescent="0.25">
      <c r="A21" s="120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3"/>
      <c r="O21" s="22"/>
      <c r="P21" s="21"/>
      <c r="Q21" s="19"/>
      <c r="R21" s="124"/>
      <c r="S21" s="125"/>
      <c r="T21" s="22"/>
      <c r="U21" s="16"/>
      <c r="V21" s="13"/>
      <c r="W21" s="13"/>
      <c r="X21" s="13"/>
      <c r="Y21" s="13"/>
      <c r="Z21" s="14"/>
      <c r="AA21" s="22"/>
      <c r="AB21" s="126"/>
      <c r="AC21" s="127"/>
      <c r="AD21" s="124"/>
      <c r="AE21" s="125"/>
      <c r="AF21" s="22"/>
      <c r="AG21" s="128">
        <v>0</v>
      </c>
      <c r="AH21" s="129">
        <v>0</v>
      </c>
      <c r="AI21" s="129">
        <v>0</v>
      </c>
      <c r="AJ21" s="130">
        <v>0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117"/>
      <c r="B22" s="37" t="s">
        <v>2</v>
      </c>
      <c r="C22" s="32"/>
      <c r="D22" s="40">
        <v>42.666666666666671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119" customFormat="1" ht="15" customHeight="1" x14ac:dyDescent="0.25">
      <c r="A23" s="117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117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30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103</v>
      </c>
      <c r="AH24" s="11"/>
      <c r="AI24" s="49"/>
      <c r="AJ24" s="50"/>
      <c r="AK24" s="22"/>
      <c r="AL24" s="10" t="s">
        <v>104</v>
      </c>
      <c r="AM24" s="11"/>
      <c r="AN24" s="11"/>
      <c r="AO24" s="11"/>
      <c r="AP24" s="11"/>
      <c r="AQ24" s="50"/>
      <c r="AR24" s="46"/>
    </row>
    <row r="25" spans="1:45" ht="15" customHeight="1" x14ac:dyDescent="0.25">
      <c r="A25" s="117"/>
      <c r="B25" s="48" t="s">
        <v>13</v>
      </c>
      <c r="C25" s="11"/>
      <c r="D25" s="50"/>
      <c r="E25" s="28">
        <v>39</v>
      </c>
      <c r="F25" s="28">
        <v>0</v>
      </c>
      <c r="G25" s="28">
        <v>11</v>
      </c>
      <c r="H25" s="28">
        <v>2</v>
      </c>
      <c r="I25" s="28">
        <v>61</v>
      </c>
      <c r="J25" s="41"/>
      <c r="K25" s="51">
        <v>0.28205128205128205</v>
      </c>
      <c r="L25" s="51">
        <v>5.128205128205128E-2</v>
      </c>
      <c r="M25" s="51">
        <v>1.5641025641025641</v>
      </c>
      <c r="N25" s="52">
        <v>0.40379754228382925</v>
      </c>
      <c r="O25" s="22"/>
      <c r="P25" s="53" t="s">
        <v>9</v>
      </c>
      <c r="Q25" s="54"/>
      <c r="R25" s="55" t="s">
        <v>37</v>
      </c>
      <c r="S25" s="55"/>
      <c r="T25" s="55"/>
      <c r="U25" s="55"/>
      <c r="V25" s="55"/>
      <c r="W25" s="55"/>
      <c r="X25" s="55"/>
      <c r="Y25" s="56"/>
      <c r="Z25" s="56"/>
      <c r="AA25" s="56" t="s">
        <v>11</v>
      </c>
      <c r="AB25" s="55"/>
      <c r="AC25" s="55"/>
      <c r="AD25" s="56" t="s">
        <v>39</v>
      </c>
      <c r="AE25" s="131"/>
      <c r="AF25" s="22"/>
      <c r="AG25" s="60"/>
      <c r="AH25" s="132"/>
      <c r="AI25" s="55"/>
      <c r="AJ25" s="131"/>
      <c r="AK25" s="22"/>
      <c r="AL25" s="53"/>
      <c r="AM25" s="56"/>
      <c r="AN25" s="55"/>
      <c r="AO25" s="55"/>
      <c r="AP25" s="55"/>
      <c r="AQ25" s="131"/>
      <c r="AR25" s="46"/>
    </row>
    <row r="26" spans="1:45" ht="15" customHeight="1" x14ac:dyDescent="0.25">
      <c r="A26" s="117"/>
      <c r="B26" s="57" t="s">
        <v>15</v>
      </c>
      <c r="C26" s="58"/>
      <c r="D26" s="59"/>
      <c r="E26" s="28">
        <v>4</v>
      </c>
      <c r="F26" s="28">
        <v>0</v>
      </c>
      <c r="G26" s="28">
        <v>0</v>
      </c>
      <c r="H26" s="28">
        <v>0</v>
      </c>
      <c r="I26" s="28">
        <v>2</v>
      </c>
      <c r="J26" s="41"/>
      <c r="K26" s="51">
        <v>0</v>
      </c>
      <c r="L26" s="51">
        <v>0</v>
      </c>
      <c r="M26" s="51">
        <v>0.5</v>
      </c>
      <c r="N26" s="52">
        <v>0.1</v>
      </c>
      <c r="O26" s="22"/>
      <c r="P26" s="60" t="s">
        <v>105</v>
      </c>
      <c r="Q26" s="61"/>
      <c r="R26" s="62" t="s">
        <v>38</v>
      </c>
      <c r="S26" s="63"/>
      <c r="T26" s="63"/>
      <c r="U26" s="63"/>
      <c r="V26" s="63"/>
      <c r="W26" s="63"/>
      <c r="X26" s="63"/>
      <c r="Y26" s="64"/>
      <c r="Z26" s="64"/>
      <c r="AA26" s="64" t="s">
        <v>40</v>
      </c>
      <c r="AB26" s="63"/>
      <c r="AC26" s="63"/>
      <c r="AD26" s="64" t="s">
        <v>41</v>
      </c>
      <c r="AE26" s="133"/>
      <c r="AF26" s="22"/>
      <c r="AG26" s="60"/>
      <c r="AH26" s="62"/>
      <c r="AI26" s="63"/>
      <c r="AJ26" s="133"/>
      <c r="AK26" s="22"/>
      <c r="AL26" s="60"/>
      <c r="AM26" s="64"/>
      <c r="AN26" s="63"/>
      <c r="AO26" s="63"/>
      <c r="AP26" s="63"/>
      <c r="AQ26" s="133"/>
      <c r="AR26" s="46"/>
    </row>
    <row r="27" spans="1:45" ht="15" customHeight="1" x14ac:dyDescent="0.25">
      <c r="A27" s="117"/>
      <c r="B27" s="65" t="s">
        <v>16</v>
      </c>
      <c r="C27" s="66"/>
      <c r="D27" s="67"/>
      <c r="E27" s="30">
        <v>10</v>
      </c>
      <c r="F27" s="30">
        <v>0</v>
      </c>
      <c r="G27" s="30">
        <v>4</v>
      </c>
      <c r="H27" s="30">
        <v>4</v>
      </c>
      <c r="I27" s="30">
        <v>39</v>
      </c>
      <c r="J27" s="41"/>
      <c r="K27" s="30">
        <v>0.4</v>
      </c>
      <c r="L27" s="30">
        <v>0.4</v>
      </c>
      <c r="M27" s="30">
        <v>3.9</v>
      </c>
      <c r="N27" s="80">
        <v>0.66101694915254239</v>
      </c>
      <c r="O27" s="22"/>
      <c r="P27" s="60" t="s">
        <v>106</v>
      </c>
      <c r="Q27" s="61"/>
      <c r="R27" s="62" t="s">
        <v>38</v>
      </c>
      <c r="S27" s="63"/>
      <c r="T27" s="63"/>
      <c r="U27" s="63"/>
      <c r="V27" s="63"/>
      <c r="W27" s="63"/>
      <c r="X27" s="63"/>
      <c r="Y27" s="64"/>
      <c r="Z27" s="64"/>
      <c r="AA27" s="64" t="s">
        <v>40</v>
      </c>
      <c r="AB27" s="63"/>
      <c r="AC27" s="63"/>
      <c r="AD27" s="64" t="s">
        <v>41</v>
      </c>
      <c r="AE27" s="133"/>
      <c r="AF27" s="22"/>
      <c r="AG27" s="134"/>
      <c r="AH27" s="62"/>
      <c r="AI27" s="63"/>
      <c r="AJ27" s="133"/>
      <c r="AK27" s="22"/>
      <c r="AL27" s="60"/>
      <c r="AM27" s="64"/>
      <c r="AN27" s="63"/>
      <c r="AO27" s="63"/>
      <c r="AP27" s="63"/>
      <c r="AQ27" s="133"/>
      <c r="AR27" s="46"/>
    </row>
    <row r="28" spans="1:45" ht="15" customHeight="1" x14ac:dyDescent="0.25">
      <c r="A28" s="117"/>
      <c r="B28" s="68" t="s">
        <v>26</v>
      </c>
      <c r="C28" s="69"/>
      <c r="D28" s="70"/>
      <c r="E28" s="17">
        <v>53</v>
      </c>
      <c r="F28" s="17">
        <v>0</v>
      </c>
      <c r="G28" s="17">
        <v>15</v>
      </c>
      <c r="H28" s="17">
        <v>6</v>
      </c>
      <c r="I28" s="17">
        <v>102</v>
      </c>
      <c r="J28" s="41"/>
      <c r="K28" s="71">
        <v>0.28301886792452829</v>
      </c>
      <c r="L28" s="71">
        <v>0.11320754716981132</v>
      </c>
      <c r="M28" s="71">
        <v>1.9245283018867925</v>
      </c>
      <c r="N28" s="39">
        <v>0.44335141790733024</v>
      </c>
      <c r="O28" s="22"/>
      <c r="P28" s="72" t="s">
        <v>10</v>
      </c>
      <c r="Q28" s="73"/>
      <c r="R28" s="74"/>
      <c r="S28" s="74"/>
      <c r="T28" s="74"/>
      <c r="U28" s="74"/>
      <c r="V28" s="74"/>
      <c r="W28" s="74"/>
      <c r="X28" s="74"/>
      <c r="Y28" s="75"/>
      <c r="Z28" s="75"/>
      <c r="AA28" s="75"/>
      <c r="AB28" s="74"/>
      <c r="AC28" s="74"/>
      <c r="AD28" s="75"/>
      <c r="AE28" s="135"/>
      <c r="AF28" s="22"/>
      <c r="AG28" s="136"/>
      <c r="AH28" s="137"/>
      <c r="AI28" s="138"/>
      <c r="AJ28" s="135"/>
      <c r="AK28" s="22"/>
      <c r="AL28" s="72"/>
      <c r="AM28" s="75"/>
      <c r="AN28" s="74"/>
      <c r="AO28" s="74"/>
      <c r="AP28" s="74"/>
      <c r="AQ28" s="135"/>
      <c r="AR28" s="46"/>
    </row>
    <row r="29" spans="1:45" ht="15" customHeight="1" x14ac:dyDescent="0.25">
      <c r="A29" s="117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/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76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117"/>
      <c r="B30" s="45" t="s">
        <v>53</v>
      </c>
      <c r="C30" s="45"/>
      <c r="D30" s="45" t="s">
        <v>54</v>
      </c>
      <c r="E30" s="45"/>
      <c r="F30" s="45"/>
      <c r="G30" s="45"/>
      <c r="H30" s="45"/>
      <c r="I30" s="45"/>
      <c r="J30" s="41"/>
      <c r="K30" s="45"/>
      <c r="L30" s="45"/>
      <c r="M30" s="45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117"/>
      <c r="B31" s="45"/>
      <c r="C31" s="45"/>
      <c r="D31" s="45" t="s">
        <v>55</v>
      </c>
      <c r="E31" s="45"/>
      <c r="F31" s="45"/>
      <c r="G31" s="45"/>
      <c r="H31" s="45"/>
      <c r="I31" s="45"/>
      <c r="J31" s="41"/>
      <c r="K31" s="45"/>
      <c r="L31" s="45"/>
      <c r="M31" s="45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17"/>
      <c r="B32" s="41"/>
      <c r="C32" s="41"/>
      <c r="D32" s="41" t="s">
        <v>56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8" customFormat="1" ht="15" customHeight="1" x14ac:dyDescent="0.2">
      <c r="A33" s="9"/>
      <c r="B33" s="41"/>
      <c r="C33" s="41"/>
      <c r="D33" s="41" t="s">
        <v>57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8" customFormat="1" ht="15" customHeight="1" x14ac:dyDescent="0.25">
      <c r="A34" s="9"/>
      <c r="B34" s="41"/>
      <c r="C34" s="41"/>
      <c r="D34" s="41" t="s">
        <v>61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5"/>
      <c r="R34" s="41"/>
      <c r="S34" s="41"/>
      <c r="T34" s="22"/>
      <c r="U34" s="22"/>
      <c r="V34" s="76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5" s="8" customFormat="1" ht="15" customHeight="1" x14ac:dyDescent="0.25">
      <c r="A35" s="9"/>
      <c r="B35" s="41"/>
      <c r="C35" s="41"/>
      <c r="D35" s="41" t="s">
        <v>90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5"/>
      <c r="R35" s="41"/>
      <c r="S35" s="41"/>
      <c r="T35" s="22"/>
      <c r="U35" s="22"/>
      <c r="V35" s="76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5"/>
      <c r="R36" s="41"/>
      <c r="S36" s="41"/>
      <c r="T36" s="22"/>
      <c r="U36" s="22"/>
      <c r="V36" s="76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76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76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76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76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76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76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76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76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76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76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76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76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76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76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76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76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76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76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76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76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76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76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76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76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76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76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76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76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76"/>
      <c r="AI70" s="41"/>
      <c r="AJ70" s="41"/>
      <c r="AK70" s="41"/>
      <c r="AL70" s="41"/>
      <c r="AM70" s="41"/>
      <c r="AN70" s="41"/>
      <c r="AO70" s="41"/>
      <c r="AP70" s="41"/>
      <c r="AQ70" s="41"/>
      <c r="AR70" s="103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76"/>
      <c r="AI71" s="41"/>
      <c r="AJ71" s="41"/>
      <c r="AK71" s="41"/>
      <c r="AL71" s="41"/>
      <c r="AM71" s="41"/>
      <c r="AN71" s="41"/>
      <c r="AO71" s="41"/>
      <c r="AP71" s="41"/>
      <c r="AQ71" s="41"/>
      <c r="AR71" s="103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76"/>
      <c r="AI72" s="41"/>
      <c r="AJ72" s="41"/>
      <c r="AK72" s="41"/>
      <c r="AL72" s="41"/>
      <c r="AM72" s="41"/>
      <c r="AN72" s="41"/>
      <c r="AO72" s="41"/>
      <c r="AP72" s="41"/>
      <c r="AQ72" s="41"/>
      <c r="AR72" s="103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76"/>
      <c r="AI73" s="41"/>
      <c r="AJ73" s="41"/>
      <c r="AK73" s="41"/>
      <c r="AL73" s="41"/>
      <c r="AM73" s="41"/>
      <c r="AN73" s="41"/>
      <c r="AO73" s="41"/>
      <c r="AP73" s="41"/>
      <c r="AQ73" s="41"/>
      <c r="AR73" s="103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76"/>
      <c r="AI74" s="41"/>
      <c r="AJ74" s="41"/>
      <c r="AK74" s="41"/>
      <c r="AL74" s="41"/>
      <c r="AM74" s="41"/>
      <c r="AN74" s="41"/>
      <c r="AO74" s="41"/>
      <c r="AP74" s="41"/>
      <c r="AQ74" s="41"/>
      <c r="AR74" s="103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76"/>
      <c r="AI75" s="41"/>
      <c r="AJ75" s="41"/>
      <c r="AK75" s="41"/>
      <c r="AL75" s="41"/>
      <c r="AM75" s="41"/>
      <c r="AN75" s="41"/>
      <c r="AO75" s="41"/>
      <c r="AP75" s="41"/>
      <c r="AQ75" s="41"/>
      <c r="AR75" s="103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76"/>
      <c r="AI76" s="41"/>
      <c r="AJ76" s="41"/>
      <c r="AK76" s="41"/>
      <c r="AL76" s="41"/>
      <c r="AM76" s="41"/>
      <c r="AN76" s="41"/>
      <c r="AO76" s="41"/>
      <c r="AP76" s="41"/>
      <c r="AQ76" s="41"/>
      <c r="AR76" s="103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76"/>
      <c r="AI77" s="41"/>
      <c r="AJ77" s="41"/>
      <c r="AK77" s="41"/>
      <c r="AL77" s="41"/>
      <c r="AM77" s="41"/>
      <c r="AN77" s="41"/>
      <c r="AO77" s="41"/>
      <c r="AP77" s="41"/>
      <c r="AQ77" s="41"/>
      <c r="AR77" s="103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76"/>
      <c r="AI78" s="41"/>
      <c r="AJ78" s="41"/>
      <c r="AK78" s="41"/>
      <c r="AL78" s="41"/>
      <c r="AM78" s="41"/>
      <c r="AN78" s="41"/>
      <c r="AO78" s="41"/>
      <c r="AP78" s="41"/>
      <c r="AQ78" s="41"/>
      <c r="AR78" s="103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76"/>
      <c r="AI79" s="41"/>
      <c r="AJ79" s="41"/>
      <c r="AK79" s="41"/>
      <c r="AL79" s="41"/>
      <c r="AM79" s="41"/>
      <c r="AN79" s="41"/>
      <c r="AO79" s="41"/>
      <c r="AP79" s="41"/>
      <c r="AQ79" s="41"/>
      <c r="AR79" s="103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76"/>
      <c r="AI80" s="41"/>
      <c r="AJ80" s="41"/>
      <c r="AK80" s="41"/>
      <c r="AL80" s="41"/>
      <c r="AM80" s="41"/>
      <c r="AN80" s="41"/>
      <c r="AO80" s="41"/>
      <c r="AP80" s="41"/>
      <c r="AQ80" s="41"/>
      <c r="AR80" s="103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76"/>
      <c r="AI81" s="41"/>
      <c r="AJ81" s="41"/>
      <c r="AK81" s="41"/>
      <c r="AL81" s="41"/>
      <c r="AM81" s="41"/>
      <c r="AN81" s="41"/>
      <c r="AO81" s="41"/>
      <c r="AP81" s="41"/>
      <c r="AQ81" s="41"/>
      <c r="AR81" s="103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76"/>
      <c r="AI82" s="41"/>
      <c r="AJ82" s="41"/>
      <c r="AK82" s="41"/>
      <c r="AL82" s="41"/>
      <c r="AM82" s="41"/>
      <c r="AN82" s="41"/>
      <c r="AO82" s="41"/>
      <c r="AP82" s="41"/>
      <c r="AQ82" s="41"/>
      <c r="AR82" s="103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76"/>
      <c r="AI83" s="41"/>
      <c r="AJ83" s="41"/>
      <c r="AK83" s="41"/>
      <c r="AL83" s="41"/>
      <c r="AM83" s="41"/>
      <c r="AN83" s="41"/>
      <c r="AO83" s="41"/>
      <c r="AP83" s="41"/>
      <c r="AQ83" s="41"/>
      <c r="AR83" s="103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76"/>
      <c r="AI84" s="41"/>
      <c r="AJ84" s="41"/>
      <c r="AK84" s="41"/>
      <c r="AL84" s="41"/>
      <c r="AM84" s="41"/>
      <c r="AN84" s="41"/>
      <c r="AO84" s="41"/>
      <c r="AP84" s="41"/>
      <c r="AQ84" s="41"/>
      <c r="AR84" s="103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76"/>
      <c r="AI85" s="41"/>
      <c r="AJ85" s="41"/>
      <c r="AK85" s="41"/>
      <c r="AL85" s="41"/>
      <c r="AM85" s="41"/>
      <c r="AN85" s="41"/>
      <c r="AO85" s="41"/>
      <c r="AP85" s="41"/>
      <c r="AQ85" s="41"/>
      <c r="AR85" s="103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76"/>
      <c r="AI86" s="41"/>
      <c r="AJ86" s="41"/>
      <c r="AK86" s="41"/>
      <c r="AL86" s="41"/>
      <c r="AM86" s="41"/>
      <c r="AN86" s="41"/>
      <c r="AO86" s="41"/>
      <c r="AP86" s="41"/>
      <c r="AQ86" s="41"/>
      <c r="AR86" s="103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76"/>
      <c r="AI87" s="41"/>
      <c r="AJ87" s="41"/>
      <c r="AK87" s="41"/>
      <c r="AL87" s="41"/>
      <c r="AM87" s="41"/>
      <c r="AN87" s="41"/>
      <c r="AO87" s="41"/>
      <c r="AP87" s="41"/>
      <c r="AQ87" s="41"/>
      <c r="AR87" s="103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76"/>
      <c r="AI88" s="41"/>
      <c r="AJ88" s="41"/>
      <c r="AK88" s="41"/>
      <c r="AL88" s="41"/>
      <c r="AM88" s="41"/>
      <c r="AN88" s="41"/>
      <c r="AO88" s="41"/>
      <c r="AP88" s="41"/>
      <c r="AQ88" s="41"/>
      <c r="AR88" s="103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76"/>
      <c r="AI89" s="41"/>
      <c r="AJ89" s="41"/>
      <c r="AK89" s="22"/>
      <c r="AL89" s="22"/>
      <c r="AM89" s="22"/>
      <c r="AN89" s="22"/>
      <c r="AO89" s="22"/>
      <c r="AP89" s="22"/>
      <c r="AQ89" s="22"/>
      <c r="AR89" s="103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76"/>
      <c r="AI90" s="41"/>
      <c r="AJ90" s="41"/>
      <c r="AK90" s="22"/>
      <c r="AL90" s="22"/>
      <c r="AM90" s="22"/>
      <c r="AN90" s="22"/>
      <c r="AO90" s="22"/>
      <c r="AP90" s="22"/>
      <c r="AQ90" s="22"/>
      <c r="AR90" s="103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76"/>
      <c r="AI91" s="41"/>
      <c r="AJ91" s="41"/>
      <c r="AK91" s="22"/>
      <c r="AL91" s="22"/>
      <c r="AM91" s="22"/>
      <c r="AN91" s="22"/>
      <c r="AO91" s="22"/>
      <c r="AP91" s="22"/>
      <c r="AQ91" s="22"/>
      <c r="AR91" s="103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76"/>
      <c r="AI92" s="41"/>
      <c r="AJ92" s="41"/>
      <c r="AK92" s="22"/>
      <c r="AL92" s="22"/>
      <c r="AM92" s="22"/>
      <c r="AN92" s="22"/>
      <c r="AO92" s="22"/>
      <c r="AP92" s="22"/>
      <c r="AQ92" s="22"/>
      <c r="AR92" s="103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76"/>
      <c r="AI93" s="41"/>
      <c r="AJ93" s="41"/>
      <c r="AK93" s="22"/>
      <c r="AL93" s="22"/>
      <c r="AM93" s="22"/>
      <c r="AN93" s="22"/>
      <c r="AO93" s="22"/>
      <c r="AP93" s="22"/>
      <c r="AQ93" s="22"/>
      <c r="AR93" s="103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76"/>
      <c r="AI94" s="41"/>
      <c r="AJ94" s="41"/>
      <c r="AK94" s="22"/>
      <c r="AL94" s="22"/>
      <c r="AM94" s="22"/>
      <c r="AN94" s="22"/>
      <c r="AO94" s="22"/>
      <c r="AP94" s="22"/>
      <c r="AQ94" s="22"/>
      <c r="AR94" s="103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76"/>
      <c r="AI95" s="41"/>
      <c r="AJ95" s="41"/>
      <c r="AK95" s="22"/>
      <c r="AL95" s="22"/>
      <c r="AM95" s="22"/>
      <c r="AN95" s="22"/>
      <c r="AO95" s="22"/>
      <c r="AP95" s="22"/>
      <c r="AQ95" s="22"/>
      <c r="AR95" s="103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76"/>
      <c r="AI96" s="41"/>
      <c r="AJ96" s="41"/>
      <c r="AK96" s="22"/>
      <c r="AL96" s="22"/>
      <c r="AM96" s="22"/>
      <c r="AN96" s="22"/>
      <c r="AO96" s="22"/>
      <c r="AP96" s="22"/>
      <c r="AQ96" s="22"/>
      <c r="AR96" s="103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76"/>
      <c r="AI97" s="41"/>
      <c r="AJ97" s="41"/>
      <c r="AK97" s="22"/>
      <c r="AL97" s="22"/>
      <c r="AM97" s="22"/>
      <c r="AN97" s="22"/>
      <c r="AO97" s="22"/>
      <c r="AP97" s="22"/>
      <c r="AQ97" s="22"/>
      <c r="AR97" s="103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76"/>
      <c r="AI98" s="41"/>
      <c r="AJ98" s="41"/>
      <c r="AK98" s="22"/>
      <c r="AL98" s="22"/>
      <c r="AM98" s="22"/>
      <c r="AN98" s="22"/>
      <c r="AO98" s="22"/>
      <c r="AP98" s="22"/>
      <c r="AQ98" s="22"/>
      <c r="AR98" s="103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76"/>
      <c r="AI99" s="41"/>
      <c r="AJ99" s="41"/>
      <c r="AK99" s="22"/>
      <c r="AL99" s="22"/>
      <c r="AM99" s="22"/>
      <c r="AN99" s="22"/>
      <c r="AO99" s="22"/>
      <c r="AP99" s="22"/>
      <c r="AQ99" s="22"/>
      <c r="AR99" s="103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76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3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76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3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76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3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76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3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76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3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76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3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76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3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76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3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76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3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76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3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76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3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76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3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76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3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76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3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76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3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76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3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76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3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76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3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76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3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76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3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76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3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76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3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76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3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76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3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76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3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76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3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76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3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76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3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76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3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76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3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76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3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76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3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76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3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76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3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76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3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76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3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76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3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76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3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76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3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76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3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76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3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76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3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76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3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76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3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76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3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76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3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76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3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76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3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76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3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76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3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76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3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76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3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76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3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76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3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76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3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76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3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76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3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76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3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76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3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76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3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76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3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76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3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76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3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76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3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76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3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76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3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76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3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76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3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76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3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76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3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76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3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76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3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76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3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76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3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76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3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76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3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76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3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76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3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76"/>
      <c r="AI178" s="41"/>
      <c r="AJ178" s="41"/>
      <c r="AK178" s="22"/>
      <c r="AL178" s="22"/>
      <c r="AM178" s="22"/>
      <c r="AN178" s="22"/>
      <c r="AO178" s="22"/>
      <c r="AP178" s="22"/>
      <c r="AQ178" s="22"/>
      <c r="AR178" s="103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76"/>
      <c r="AI179" s="41"/>
      <c r="AJ179" s="41"/>
      <c r="AK179" s="22"/>
      <c r="AL179" s="22"/>
      <c r="AM179" s="22"/>
      <c r="AN179" s="22"/>
      <c r="AO179" s="22"/>
      <c r="AP179" s="22"/>
      <c r="AQ179" s="22"/>
      <c r="AR179" s="103"/>
    </row>
    <row r="180" spans="1:44" s="8" customFormat="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76"/>
      <c r="AI180" s="41"/>
      <c r="AJ180" s="41"/>
      <c r="AK180" s="22"/>
      <c r="AL180" s="22"/>
      <c r="AM180" s="22"/>
      <c r="AN180" s="22"/>
      <c r="AO180" s="22"/>
      <c r="AP180" s="22"/>
      <c r="AQ180" s="22"/>
      <c r="AR180" s="103"/>
    </row>
    <row r="181" spans="1:44" s="8" customFormat="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76"/>
      <c r="AI181" s="41"/>
      <c r="AJ181" s="41"/>
      <c r="AK181" s="22"/>
      <c r="AL181" s="22"/>
      <c r="AM181" s="22"/>
      <c r="AN181" s="22"/>
      <c r="AO181" s="22"/>
      <c r="AP181" s="22"/>
      <c r="AQ181" s="22"/>
      <c r="AR181" s="103"/>
    </row>
    <row r="182" spans="1:44" ht="15" customHeight="1" x14ac:dyDescent="0.25">
      <c r="AG182" s="22"/>
      <c r="AH182" s="76"/>
      <c r="AI182" s="41"/>
      <c r="AJ182" s="41"/>
    </row>
    <row r="183" spans="1:44" ht="15" customHeight="1" x14ac:dyDescent="0.25">
      <c r="AG183" s="22"/>
      <c r="AH183" s="76"/>
      <c r="AI183" s="41"/>
      <c r="AJ183" s="41"/>
    </row>
    <row r="184" spans="1:44" ht="15" customHeight="1" x14ac:dyDescent="0.25">
      <c r="AG184" s="22"/>
      <c r="AH184" s="76"/>
      <c r="AI184" s="41"/>
      <c r="AJ184" s="41"/>
    </row>
    <row r="185" spans="1:44" ht="15" customHeight="1" x14ac:dyDescent="0.25">
      <c r="AG185" s="22"/>
      <c r="AH185" s="76"/>
      <c r="AI185" s="41"/>
      <c r="AJ185" s="41"/>
    </row>
    <row r="186" spans="1:44" ht="15" customHeight="1" x14ac:dyDescent="0.25">
      <c r="AG186" s="22"/>
      <c r="AH186" s="76"/>
      <c r="AI186" s="41"/>
      <c r="AJ186" s="41"/>
    </row>
    <row r="187" spans="1:44" ht="15" customHeight="1" x14ac:dyDescent="0.25">
      <c r="AG187" s="22"/>
      <c r="AH187" s="76"/>
      <c r="AI187" s="41"/>
      <c r="AJ187" s="41"/>
    </row>
    <row r="188" spans="1:44" ht="15" customHeight="1" x14ac:dyDescent="0.25">
      <c r="AG188" s="22"/>
      <c r="AH188" s="76"/>
      <c r="AI188" s="41"/>
      <c r="AJ188" s="41"/>
    </row>
    <row r="189" spans="1:44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1:44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1:44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1:44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58</v>
      </c>
      <c r="F1" s="5"/>
      <c r="G1" s="6"/>
      <c r="H1" s="6"/>
      <c r="I1" s="2"/>
      <c r="J1" s="3"/>
      <c r="K1" s="11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1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58" t="s">
        <v>51</v>
      </c>
      <c r="C2" s="85"/>
      <c r="D2" s="159"/>
      <c r="E2" s="12" t="s">
        <v>13</v>
      </c>
      <c r="F2" s="13"/>
      <c r="G2" s="13"/>
      <c r="H2" s="13"/>
      <c r="I2" s="19"/>
      <c r="J2" s="14"/>
      <c r="K2" s="99"/>
      <c r="L2" s="21" t="s">
        <v>115</v>
      </c>
      <c r="M2" s="13"/>
      <c r="N2" s="13"/>
      <c r="O2" s="20"/>
      <c r="P2" s="18"/>
      <c r="Q2" s="21" t="s">
        <v>116</v>
      </c>
      <c r="R2" s="13"/>
      <c r="S2" s="13"/>
      <c r="T2" s="13"/>
      <c r="U2" s="19"/>
      <c r="V2" s="20"/>
      <c r="W2" s="18"/>
      <c r="X2" s="160" t="s">
        <v>117</v>
      </c>
      <c r="Y2" s="161"/>
      <c r="Z2" s="162"/>
      <c r="AA2" s="12" t="s">
        <v>13</v>
      </c>
      <c r="AB2" s="13"/>
      <c r="AC2" s="13"/>
      <c r="AD2" s="13"/>
      <c r="AE2" s="19"/>
      <c r="AF2" s="14"/>
      <c r="AG2" s="99"/>
      <c r="AH2" s="21" t="s">
        <v>118</v>
      </c>
      <c r="AI2" s="13"/>
      <c r="AJ2" s="13"/>
      <c r="AK2" s="20"/>
      <c r="AL2" s="18"/>
      <c r="AM2" s="21" t="s">
        <v>116</v>
      </c>
      <c r="AN2" s="13"/>
      <c r="AO2" s="13"/>
      <c r="AP2" s="13"/>
      <c r="AQ2" s="19"/>
      <c r="AR2" s="20"/>
      <c r="AS2" s="16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3"/>
      <c r="L3" s="17" t="s">
        <v>5</v>
      </c>
      <c r="M3" s="17" t="s">
        <v>6</v>
      </c>
      <c r="N3" s="17" t="s">
        <v>95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3"/>
      <c r="AH3" s="17" t="s">
        <v>5</v>
      </c>
      <c r="AI3" s="17" t="s">
        <v>6</v>
      </c>
      <c r="AJ3" s="17" t="s">
        <v>95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7"/>
      <c r="E4" s="28"/>
      <c r="F4" s="28"/>
      <c r="G4" s="28"/>
      <c r="H4" s="29"/>
      <c r="I4" s="28"/>
      <c r="J4" s="38"/>
      <c r="K4" s="44"/>
      <c r="L4" s="121"/>
      <c r="M4" s="17"/>
      <c r="N4" s="17"/>
      <c r="O4" s="17"/>
      <c r="P4" s="22"/>
      <c r="Q4" s="28"/>
      <c r="R4" s="28"/>
      <c r="S4" s="29"/>
      <c r="T4" s="28"/>
      <c r="U4" s="28"/>
      <c r="V4" s="164"/>
      <c r="W4" s="44"/>
      <c r="X4" s="28">
        <v>2006</v>
      </c>
      <c r="Y4" s="28" t="s">
        <v>35</v>
      </c>
      <c r="Z4" s="37" t="s">
        <v>48</v>
      </c>
      <c r="AA4" s="28">
        <v>5</v>
      </c>
      <c r="AB4" s="28">
        <v>0</v>
      </c>
      <c r="AC4" s="28">
        <v>1</v>
      </c>
      <c r="AD4" s="28">
        <v>4</v>
      </c>
      <c r="AE4" s="28">
        <v>24</v>
      </c>
      <c r="AF4" s="52">
        <v>0.61529999999999996</v>
      </c>
      <c r="AG4" s="183">
        <v>39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1</v>
      </c>
      <c r="AQ4" s="28">
        <v>2</v>
      </c>
      <c r="AR4" s="165">
        <v>0.33329999999999999</v>
      </c>
      <c r="AS4" s="120">
        <v>6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2007</v>
      </c>
      <c r="C5" s="32" t="s">
        <v>49</v>
      </c>
      <c r="D5" s="37" t="s">
        <v>46</v>
      </c>
      <c r="E5" s="28">
        <v>8</v>
      </c>
      <c r="F5" s="28">
        <v>0</v>
      </c>
      <c r="G5" s="28">
        <v>1</v>
      </c>
      <c r="H5" s="29">
        <v>2</v>
      </c>
      <c r="I5" s="28">
        <v>20</v>
      </c>
      <c r="J5" s="38">
        <v>0.5</v>
      </c>
      <c r="K5" s="44">
        <v>40</v>
      </c>
      <c r="L5" s="121"/>
      <c r="M5" s="17"/>
      <c r="N5" s="17"/>
      <c r="O5" s="17"/>
      <c r="P5" s="22"/>
      <c r="Q5" s="28">
        <v>1</v>
      </c>
      <c r="R5" s="28">
        <v>0</v>
      </c>
      <c r="S5" s="29">
        <v>0</v>
      </c>
      <c r="T5" s="28">
        <v>0</v>
      </c>
      <c r="U5" s="28">
        <v>2</v>
      </c>
      <c r="V5" s="164">
        <v>0.5</v>
      </c>
      <c r="W5" s="44">
        <v>4</v>
      </c>
      <c r="X5" s="28">
        <v>2007</v>
      </c>
      <c r="Y5" s="28" t="s">
        <v>50</v>
      </c>
      <c r="Z5" s="37" t="s">
        <v>48</v>
      </c>
      <c r="AA5" s="28">
        <v>10</v>
      </c>
      <c r="AB5" s="28">
        <v>0</v>
      </c>
      <c r="AC5" s="28">
        <v>14</v>
      </c>
      <c r="AD5" s="28">
        <v>3</v>
      </c>
      <c r="AE5" s="28">
        <v>61</v>
      </c>
      <c r="AF5" s="52">
        <v>0.71760000000000002</v>
      </c>
      <c r="AG5" s="183">
        <v>85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65"/>
      <c r="AS5" s="12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2008</v>
      </c>
      <c r="C6" s="32" t="s">
        <v>47</v>
      </c>
      <c r="D6" s="37" t="s">
        <v>46</v>
      </c>
      <c r="E6" s="28">
        <v>18</v>
      </c>
      <c r="F6" s="28">
        <v>1</v>
      </c>
      <c r="G6" s="28">
        <v>2</v>
      </c>
      <c r="H6" s="29">
        <v>4</v>
      </c>
      <c r="I6" s="28">
        <v>43</v>
      </c>
      <c r="J6" s="38">
        <v>0.46700000000000003</v>
      </c>
      <c r="K6" s="44">
        <v>92</v>
      </c>
      <c r="L6" s="121"/>
      <c r="M6" s="17"/>
      <c r="N6" s="17"/>
      <c r="O6" s="17"/>
      <c r="P6" s="22"/>
      <c r="Q6" s="28">
        <v>2</v>
      </c>
      <c r="R6" s="28">
        <v>0</v>
      </c>
      <c r="S6" s="29">
        <v>0</v>
      </c>
      <c r="T6" s="28">
        <v>1</v>
      </c>
      <c r="U6" s="28">
        <v>3</v>
      </c>
      <c r="V6" s="164">
        <v>0.5</v>
      </c>
      <c r="W6" s="44">
        <v>6</v>
      </c>
      <c r="X6" s="28"/>
      <c r="Y6" s="28"/>
      <c r="Z6" s="37"/>
      <c r="AA6" s="28"/>
      <c r="AB6" s="28"/>
      <c r="AC6" s="28"/>
      <c r="AD6" s="28"/>
      <c r="AE6" s="28"/>
      <c r="AF6" s="52"/>
      <c r="AG6" s="183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65"/>
      <c r="AS6" s="12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7"/>
      <c r="E7" s="28"/>
      <c r="F7" s="28"/>
      <c r="G7" s="28"/>
      <c r="H7" s="29"/>
      <c r="I7" s="28"/>
      <c r="J7" s="38"/>
      <c r="K7" s="44"/>
      <c r="L7" s="121"/>
      <c r="M7" s="17"/>
      <c r="N7" s="17"/>
      <c r="O7" s="17"/>
      <c r="P7" s="22"/>
      <c r="Q7" s="28"/>
      <c r="R7" s="28"/>
      <c r="S7" s="29"/>
      <c r="T7" s="28"/>
      <c r="U7" s="28"/>
      <c r="V7" s="164"/>
      <c r="W7" s="44"/>
      <c r="X7" s="28">
        <v>2009</v>
      </c>
      <c r="Y7" s="28" t="s">
        <v>44</v>
      </c>
      <c r="Z7" s="37" t="s">
        <v>42</v>
      </c>
      <c r="AA7" s="28">
        <v>17</v>
      </c>
      <c r="AB7" s="28">
        <v>0</v>
      </c>
      <c r="AC7" s="28">
        <v>33</v>
      </c>
      <c r="AD7" s="28">
        <v>10</v>
      </c>
      <c r="AE7" s="28">
        <v>94</v>
      </c>
      <c r="AF7" s="52">
        <v>0.62660000000000005</v>
      </c>
      <c r="AG7" s="183">
        <v>150</v>
      </c>
      <c r="AH7" s="17" t="s">
        <v>123</v>
      </c>
      <c r="AI7" s="17"/>
      <c r="AJ7" s="17"/>
      <c r="AK7" s="17" t="s">
        <v>124</v>
      </c>
      <c r="AL7" s="22"/>
      <c r="AM7" s="28"/>
      <c r="AN7" s="28"/>
      <c r="AO7" s="28"/>
      <c r="AP7" s="28"/>
      <c r="AQ7" s="28"/>
      <c r="AR7" s="165"/>
      <c r="AS7" s="12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7"/>
      <c r="E8" s="28"/>
      <c r="F8" s="28"/>
      <c r="G8" s="28"/>
      <c r="H8" s="29"/>
      <c r="I8" s="28"/>
      <c r="J8" s="38"/>
      <c r="K8" s="44"/>
      <c r="L8" s="121"/>
      <c r="M8" s="17"/>
      <c r="N8" s="17"/>
      <c r="O8" s="17"/>
      <c r="P8" s="22"/>
      <c r="Q8" s="28"/>
      <c r="R8" s="28"/>
      <c r="S8" s="29"/>
      <c r="T8" s="28"/>
      <c r="U8" s="28"/>
      <c r="V8" s="164"/>
      <c r="W8" s="44"/>
      <c r="X8" s="28">
        <v>2010</v>
      </c>
      <c r="Y8" s="28" t="s">
        <v>35</v>
      </c>
      <c r="Z8" s="37" t="s">
        <v>42</v>
      </c>
      <c r="AA8" s="28">
        <v>16</v>
      </c>
      <c r="AB8" s="28">
        <v>3</v>
      </c>
      <c r="AC8" s="28">
        <v>34</v>
      </c>
      <c r="AD8" s="28">
        <v>18</v>
      </c>
      <c r="AE8" s="28">
        <v>82</v>
      </c>
      <c r="AF8" s="52">
        <v>0.67210000000000003</v>
      </c>
      <c r="AG8" s="183">
        <v>122</v>
      </c>
      <c r="AH8" s="17" t="s">
        <v>125</v>
      </c>
      <c r="AI8" s="17"/>
      <c r="AJ8" s="17" t="s">
        <v>125</v>
      </c>
      <c r="AK8" s="17" t="s">
        <v>126</v>
      </c>
      <c r="AL8" s="22"/>
      <c r="AM8" s="28">
        <v>4</v>
      </c>
      <c r="AN8" s="28">
        <v>0</v>
      </c>
      <c r="AO8" s="28">
        <v>5</v>
      </c>
      <c r="AP8" s="28">
        <v>4</v>
      </c>
      <c r="AQ8" s="28">
        <v>15</v>
      </c>
      <c r="AR8" s="165">
        <v>0.55549999999999999</v>
      </c>
      <c r="AS8" s="120">
        <v>27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2" t="s">
        <v>35</v>
      </c>
      <c r="D9" s="37" t="s">
        <v>52</v>
      </c>
      <c r="E9" s="28">
        <v>13</v>
      </c>
      <c r="F9" s="28">
        <v>1</v>
      </c>
      <c r="G9" s="28">
        <v>9</v>
      </c>
      <c r="H9" s="29">
        <v>9</v>
      </c>
      <c r="I9" s="28">
        <v>43</v>
      </c>
      <c r="J9" s="38">
        <v>0.52400000000000002</v>
      </c>
      <c r="K9" s="44">
        <v>82</v>
      </c>
      <c r="L9" s="121"/>
      <c r="M9" s="17"/>
      <c r="N9" s="17"/>
      <c r="O9" s="17"/>
      <c r="P9" s="22"/>
      <c r="Q9" s="28">
        <v>5</v>
      </c>
      <c r="R9" s="28">
        <v>0</v>
      </c>
      <c r="S9" s="29">
        <v>3</v>
      </c>
      <c r="T9" s="28">
        <v>1</v>
      </c>
      <c r="U9" s="28">
        <v>15</v>
      </c>
      <c r="V9" s="164">
        <v>0.51700000000000002</v>
      </c>
      <c r="W9" s="44">
        <v>29</v>
      </c>
      <c r="X9" s="28"/>
      <c r="Y9" s="28"/>
      <c r="Z9" s="37"/>
      <c r="AA9" s="28"/>
      <c r="AB9" s="28"/>
      <c r="AC9" s="28"/>
      <c r="AD9" s="28"/>
      <c r="AE9" s="28"/>
      <c r="AF9" s="52"/>
      <c r="AG9" s="183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65"/>
      <c r="AS9" s="120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2" t="s">
        <v>49</v>
      </c>
      <c r="D10" s="37" t="s">
        <v>60</v>
      </c>
      <c r="E10" s="28">
        <v>10</v>
      </c>
      <c r="F10" s="28">
        <v>0</v>
      </c>
      <c r="G10" s="28">
        <v>12</v>
      </c>
      <c r="H10" s="29">
        <v>4</v>
      </c>
      <c r="I10" s="28">
        <v>49</v>
      </c>
      <c r="J10" s="38">
        <v>0.63600000000000001</v>
      </c>
      <c r="K10" s="44">
        <v>77</v>
      </c>
      <c r="L10" s="121"/>
      <c r="M10" s="17"/>
      <c r="N10" s="17"/>
      <c r="O10" s="17"/>
      <c r="P10" s="22"/>
      <c r="Q10" s="28"/>
      <c r="R10" s="28"/>
      <c r="S10" s="29"/>
      <c r="T10" s="28"/>
      <c r="U10" s="28"/>
      <c r="V10" s="164"/>
      <c r="W10" s="44"/>
      <c r="X10" s="28"/>
      <c r="Y10" s="28"/>
      <c r="Z10" s="37"/>
      <c r="AA10" s="28"/>
      <c r="AB10" s="28"/>
      <c r="AC10" s="28"/>
      <c r="AD10" s="28"/>
      <c r="AE10" s="28"/>
      <c r="AF10" s="52"/>
      <c r="AG10" s="183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65"/>
      <c r="AS10" s="12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/>
      <c r="C11" s="32"/>
      <c r="D11" s="37"/>
      <c r="E11" s="28"/>
      <c r="F11" s="28"/>
      <c r="G11" s="28"/>
      <c r="H11" s="29"/>
      <c r="I11" s="28"/>
      <c r="J11" s="38"/>
      <c r="K11" s="44"/>
      <c r="L11" s="121"/>
      <c r="M11" s="17"/>
      <c r="N11" s="17"/>
      <c r="O11" s="17"/>
      <c r="P11" s="22"/>
      <c r="Q11" s="28"/>
      <c r="R11" s="28"/>
      <c r="S11" s="29"/>
      <c r="T11" s="28"/>
      <c r="U11" s="28"/>
      <c r="V11" s="164"/>
      <c r="W11" s="44"/>
      <c r="X11" s="28">
        <v>2013</v>
      </c>
      <c r="Y11" s="28" t="s">
        <v>50</v>
      </c>
      <c r="Z11" s="37" t="s">
        <v>60</v>
      </c>
      <c r="AA11" s="28">
        <v>1</v>
      </c>
      <c r="AB11" s="28">
        <v>0</v>
      </c>
      <c r="AC11" s="28">
        <v>0</v>
      </c>
      <c r="AD11" s="28">
        <v>2</v>
      </c>
      <c r="AE11" s="28">
        <v>4</v>
      </c>
      <c r="AF11" s="52">
        <v>0.44440000000000002</v>
      </c>
      <c r="AG11" s="183">
        <v>9</v>
      </c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65"/>
      <c r="AS11" s="120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7"/>
      <c r="E12" s="28"/>
      <c r="F12" s="28"/>
      <c r="G12" s="28"/>
      <c r="H12" s="29"/>
      <c r="I12" s="28"/>
      <c r="J12" s="38"/>
      <c r="K12" s="44"/>
      <c r="L12" s="121"/>
      <c r="M12" s="17"/>
      <c r="N12" s="17"/>
      <c r="O12" s="17"/>
      <c r="P12" s="22"/>
      <c r="Q12" s="28"/>
      <c r="R12" s="28"/>
      <c r="S12" s="29"/>
      <c r="T12" s="28"/>
      <c r="U12" s="28"/>
      <c r="V12" s="164"/>
      <c r="W12" s="44"/>
      <c r="X12" s="28"/>
      <c r="Y12" s="28"/>
      <c r="Z12" s="37"/>
      <c r="AA12" s="28"/>
      <c r="AB12" s="28"/>
      <c r="AC12" s="28"/>
      <c r="AD12" s="28"/>
      <c r="AE12" s="28"/>
      <c r="AF12" s="52"/>
      <c r="AG12" s="183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65"/>
      <c r="AS12" s="12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2"/>
      <c r="D13" s="37"/>
      <c r="E13" s="28"/>
      <c r="F13" s="28"/>
      <c r="G13" s="28"/>
      <c r="H13" s="29"/>
      <c r="I13" s="28"/>
      <c r="J13" s="38"/>
      <c r="K13" s="44"/>
      <c r="L13" s="121"/>
      <c r="M13" s="17"/>
      <c r="N13" s="17"/>
      <c r="O13" s="17"/>
      <c r="P13" s="22"/>
      <c r="Q13" s="28"/>
      <c r="R13" s="28"/>
      <c r="S13" s="29"/>
      <c r="T13" s="28"/>
      <c r="U13" s="28"/>
      <c r="V13" s="164"/>
      <c r="W13" s="44"/>
      <c r="X13" s="28">
        <v>2016</v>
      </c>
      <c r="Y13" s="28" t="s">
        <v>91</v>
      </c>
      <c r="Z13" s="37" t="s">
        <v>89</v>
      </c>
      <c r="AA13" s="28">
        <v>8</v>
      </c>
      <c r="AB13" s="28">
        <v>0</v>
      </c>
      <c r="AC13" s="28">
        <v>15</v>
      </c>
      <c r="AD13" s="28">
        <v>4</v>
      </c>
      <c r="AE13" s="28">
        <v>35</v>
      </c>
      <c r="AF13" s="52">
        <v>0.63629999999999998</v>
      </c>
      <c r="AG13" s="183">
        <v>55</v>
      </c>
      <c r="AH13" s="17"/>
      <c r="AI13" s="17"/>
      <c r="AJ13" s="17"/>
      <c r="AK13" s="17"/>
      <c r="AL13" s="22"/>
      <c r="AM13" s="28">
        <v>5</v>
      </c>
      <c r="AN13" s="28">
        <v>0</v>
      </c>
      <c r="AO13" s="28">
        <v>14</v>
      </c>
      <c r="AP13" s="28">
        <v>0</v>
      </c>
      <c r="AQ13" s="28">
        <v>19</v>
      </c>
      <c r="AR13" s="165">
        <v>0.52769999999999995</v>
      </c>
      <c r="AS13" s="120">
        <v>36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66" t="s">
        <v>119</v>
      </c>
      <c r="C14" s="78"/>
      <c r="D14" s="77"/>
      <c r="E14" s="167">
        <f>SUM(E4:E13)</f>
        <v>49</v>
      </c>
      <c r="F14" s="167">
        <f>SUM(F4:F13)</f>
        <v>2</v>
      </c>
      <c r="G14" s="167">
        <f>SUM(G4:G13)</f>
        <v>24</v>
      </c>
      <c r="H14" s="167">
        <f>SUM(H4:H13)</f>
        <v>19</v>
      </c>
      <c r="I14" s="167">
        <f>SUM(I4:I13)</f>
        <v>155</v>
      </c>
      <c r="J14" s="168">
        <f>PRODUCT(I14/K14)</f>
        <v>0.53264604810996563</v>
      </c>
      <c r="K14" s="99">
        <f>SUM(K4:K13)</f>
        <v>291</v>
      </c>
      <c r="L14" s="21"/>
      <c r="M14" s="19"/>
      <c r="N14" s="124"/>
      <c r="O14" s="125"/>
      <c r="P14" s="22"/>
      <c r="Q14" s="167">
        <f>SUM(Q4:Q13)</f>
        <v>8</v>
      </c>
      <c r="R14" s="167">
        <f>SUM(R4:R13)</f>
        <v>0</v>
      </c>
      <c r="S14" s="167">
        <f>SUM(S4:S13)</f>
        <v>3</v>
      </c>
      <c r="T14" s="167">
        <f>SUM(T4:T13)</f>
        <v>2</v>
      </c>
      <c r="U14" s="167">
        <f>SUM(U4:U13)</f>
        <v>20</v>
      </c>
      <c r="V14" s="168">
        <f>PRODUCT(U14/W14)</f>
        <v>0.51282051282051277</v>
      </c>
      <c r="W14" s="99">
        <f>SUM(W4:W13)</f>
        <v>39</v>
      </c>
      <c r="X14" s="15" t="s">
        <v>119</v>
      </c>
      <c r="Y14" s="16"/>
      <c r="Z14" s="14"/>
      <c r="AA14" s="167">
        <f>SUM(AA4:AA13)</f>
        <v>57</v>
      </c>
      <c r="AB14" s="167">
        <f>SUM(AB4:AB13)</f>
        <v>3</v>
      </c>
      <c r="AC14" s="167">
        <f>SUM(AC4:AC13)</f>
        <v>97</v>
      </c>
      <c r="AD14" s="167">
        <f>SUM(AD4:AD13)</f>
        <v>41</v>
      </c>
      <c r="AE14" s="167">
        <f>SUM(AE4:AE13)</f>
        <v>300</v>
      </c>
      <c r="AF14" s="168">
        <f>PRODUCT(AE14/AG14)</f>
        <v>0.65217391304347827</v>
      </c>
      <c r="AG14" s="99">
        <f>SUM(AG4:AG13)</f>
        <v>460</v>
      </c>
      <c r="AH14" s="21"/>
      <c r="AI14" s="19"/>
      <c r="AJ14" s="124"/>
      <c r="AK14" s="125"/>
      <c r="AL14" s="22"/>
      <c r="AM14" s="167">
        <f>SUM(AM4:AM13)</f>
        <v>10</v>
      </c>
      <c r="AN14" s="167">
        <f>SUM(AN4:AN13)</f>
        <v>0</v>
      </c>
      <c r="AO14" s="167">
        <f>SUM(AO4:AO13)</f>
        <v>19</v>
      </c>
      <c r="AP14" s="167">
        <f>SUM(AP4:AP13)</f>
        <v>5</v>
      </c>
      <c r="AQ14" s="167">
        <f>SUM(AQ4:AQ13)</f>
        <v>36</v>
      </c>
      <c r="AR14" s="168">
        <f>PRODUCT(AQ14/AS14)</f>
        <v>0.52173913043478259</v>
      </c>
      <c r="AS14" s="163">
        <f>SUM(AS4:AS13)</f>
        <v>69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44"/>
      <c r="L15" s="22"/>
      <c r="M15" s="22"/>
      <c r="N15" s="22"/>
      <c r="O15" s="22"/>
      <c r="P15" s="41"/>
      <c r="Q15" s="41"/>
      <c r="R15" s="45"/>
      <c r="S15" s="41"/>
      <c r="T15" s="41"/>
      <c r="U15" s="22"/>
      <c r="V15" s="22"/>
      <c r="W15" s="44"/>
      <c r="X15" s="41"/>
      <c r="Y15" s="41"/>
      <c r="Z15" s="41"/>
      <c r="AA15" s="41"/>
      <c r="AB15" s="41"/>
      <c r="AC15" s="41"/>
      <c r="AD15" s="41"/>
      <c r="AE15" s="41"/>
      <c r="AF15" s="42"/>
      <c r="AG15" s="44"/>
      <c r="AH15" s="22"/>
      <c r="AI15" s="22"/>
      <c r="AJ15" s="22"/>
      <c r="AK15" s="22"/>
      <c r="AL15" s="41"/>
      <c r="AM15" s="41"/>
      <c r="AN15" s="45"/>
      <c r="AO15" s="41"/>
      <c r="AP15" s="41"/>
      <c r="AQ15" s="22"/>
      <c r="AR15" s="22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69" t="s">
        <v>120</v>
      </c>
      <c r="C16" s="170"/>
      <c r="D16" s="171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121</v>
      </c>
      <c r="O16" s="17" t="s">
        <v>122</v>
      </c>
      <c r="Q16" s="45"/>
      <c r="R16" s="45" t="s">
        <v>53</v>
      </c>
      <c r="S16" s="45"/>
      <c r="T16" s="45" t="s">
        <v>54</v>
      </c>
      <c r="U16" s="22"/>
      <c r="V16" s="44"/>
      <c r="W16" s="44"/>
      <c r="X16" s="172"/>
      <c r="Y16" s="172"/>
      <c r="Z16" s="172"/>
      <c r="AA16" s="172"/>
      <c r="AB16" s="172"/>
      <c r="AC16" s="45"/>
      <c r="AD16" s="45"/>
      <c r="AE16" s="45"/>
      <c r="AF16" s="41"/>
      <c r="AG16" s="41"/>
      <c r="AH16" s="41"/>
      <c r="AI16" s="41"/>
      <c r="AJ16" s="41"/>
      <c r="AK16" s="41"/>
      <c r="AM16" s="44"/>
      <c r="AN16" s="172"/>
      <c r="AO16" s="172"/>
      <c r="AP16" s="172"/>
      <c r="AQ16" s="172"/>
      <c r="AR16" s="172"/>
      <c r="AS16" s="172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8" t="s">
        <v>12</v>
      </c>
      <c r="C17" s="11"/>
      <c r="D17" s="50"/>
      <c r="E17" s="173">
        <v>53</v>
      </c>
      <c r="F17" s="173">
        <v>0</v>
      </c>
      <c r="G17" s="173">
        <v>15</v>
      </c>
      <c r="H17" s="173">
        <v>6</v>
      </c>
      <c r="I17" s="173">
        <v>102</v>
      </c>
      <c r="J17" s="174">
        <v>0.443</v>
      </c>
      <c r="K17" s="41">
        <f>PRODUCT(I17/J17)</f>
        <v>230.24830699774267</v>
      </c>
      <c r="L17" s="175">
        <f>PRODUCT((F17+G17)/E17)</f>
        <v>0.28301886792452829</v>
      </c>
      <c r="M17" s="175">
        <f>PRODUCT(H17/E17)</f>
        <v>0.11320754716981132</v>
      </c>
      <c r="N17" s="175">
        <f>PRODUCT((F17+G17+H17)/E17)</f>
        <v>0.39622641509433965</v>
      </c>
      <c r="O17" s="175">
        <f>PRODUCT(I17/E17)</f>
        <v>1.9245283018867925</v>
      </c>
      <c r="Q17" s="45"/>
      <c r="R17" s="45"/>
      <c r="S17" s="45"/>
      <c r="T17" s="45" t="s">
        <v>55</v>
      </c>
      <c r="U17" s="41"/>
      <c r="V17" s="41"/>
      <c r="W17" s="41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5"/>
      <c r="AO17" s="45"/>
      <c r="AP17" s="45"/>
      <c r="AQ17" s="45"/>
      <c r="AR17" s="45"/>
      <c r="AS17" s="45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76" t="s">
        <v>51</v>
      </c>
      <c r="C18" s="177"/>
      <c r="D18" s="178"/>
      <c r="E18" s="173">
        <f>PRODUCT(E14+Q14)</f>
        <v>57</v>
      </c>
      <c r="F18" s="173">
        <f>PRODUCT(F14+R14)</f>
        <v>2</v>
      </c>
      <c r="G18" s="173">
        <f>PRODUCT(G14+S14)</f>
        <v>27</v>
      </c>
      <c r="H18" s="173">
        <f>PRODUCT(H14+T14)</f>
        <v>21</v>
      </c>
      <c r="I18" s="173">
        <f>PRODUCT(I14+U14)</f>
        <v>175</v>
      </c>
      <c r="J18" s="174">
        <v>0</v>
      </c>
      <c r="K18" s="41">
        <f>PRODUCT(K14+W14)</f>
        <v>330</v>
      </c>
      <c r="L18" s="175">
        <f>PRODUCT((F18+G18)/E18)</f>
        <v>0.50877192982456143</v>
      </c>
      <c r="M18" s="175">
        <f>PRODUCT(H18/E18)</f>
        <v>0.36842105263157893</v>
      </c>
      <c r="N18" s="175">
        <f>PRODUCT((F18+G18+H18)/E18)</f>
        <v>0.8771929824561403</v>
      </c>
      <c r="O18" s="175">
        <f>PRODUCT(I18/E18)</f>
        <v>3.0701754385964914</v>
      </c>
      <c r="Q18" s="45"/>
      <c r="R18" s="45"/>
      <c r="S18" s="45"/>
      <c r="T18" s="41" t="s">
        <v>56</v>
      </c>
      <c r="U18" s="41"/>
      <c r="V18" s="41"/>
      <c r="W18" s="41"/>
      <c r="X18" s="41"/>
      <c r="Y18" s="41"/>
      <c r="Z18" s="41"/>
      <c r="AA18" s="41"/>
      <c r="AB18" s="41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5" t="s">
        <v>117</v>
      </c>
      <c r="C19" s="84"/>
      <c r="D19" s="179"/>
      <c r="E19" s="173">
        <f>PRODUCT(AA14+AM14)</f>
        <v>67</v>
      </c>
      <c r="F19" s="173">
        <f>PRODUCT(AB14+AN14)</f>
        <v>3</v>
      </c>
      <c r="G19" s="173">
        <f>PRODUCT(AC14+AO14)</f>
        <v>116</v>
      </c>
      <c r="H19" s="173">
        <f>PRODUCT(AD14+AP14)</f>
        <v>46</v>
      </c>
      <c r="I19" s="173">
        <f>PRODUCT(AE14+AQ14)</f>
        <v>336</v>
      </c>
      <c r="J19" s="174">
        <f>PRODUCT(I19/K19)</f>
        <v>0.63516068052930053</v>
      </c>
      <c r="K19" s="22">
        <f>PRODUCT(AG14+AS14)</f>
        <v>529</v>
      </c>
      <c r="L19" s="175">
        <f>PRODUCT((F19+G19)/E19)</f>
        <v>1.7761194029850746</v>
      </c>
      <c r="M19" s="175">
        <f>PRODUCT(H19/E19)</f>
        <v>0.68656716417910446</v>
      </c>
      <c r="N19" s="175">
        <f>PRODUCT((F19+G19+H19)/E19)</f>
        <v>2.4626865671641789</v>
      </c>
      <c r="O19" s="175">
        <f>PRODUCT(I19/E19)</f>
        <v>5.0149253731343286</v>
      </c>
      <c r="Q19" s="45"/>
      <c r="R19" s="45"/>
      <c r="S19" s="41"/>
      <c r="T19" s="41" t="s">
        <v>57</v>
      </c>
      <c r="U19" s="22"/>
      <c r="V19" s="22"/>
      <c r="W19" s="41"/>
      <c r="X19" s="41"/>
      <c r="Y19" s="41"/>
      <c r="Z19" s="41"/>
      <c r="AA19" s="41"/>
      <c r="AB19" s="41"/>
      <c r="AC19" s="45"/>
      <c r="AD19" s="45"/>
      <c r="AE19" s="45"/>
      <c r="AF19" s="45"/>
      <c r="AG19" s="45"/>
      <c r="AH19" s="45"/>
      <c r="AI19" s="45"/>
      <c r="AJ19" s="45"/>
      <c r="AK19" s="41"/>
      <c r="AL19" s="22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80" t="s">
        <v>119</v>
      </c>
      <c r="C20" s="181"/>
      <c r="D20" s="182"/>
      <c r="E20" s="173">
        <f>SUM(E17:E19)</f>
        <v>177</v>
      </c>
      <c r="F20" s="173">
        <f t="shared" ref="F20:I20" si="0">SUM(F17:F19)</f>
        <v>5</v>
      </c>
      <c r="G20" s="173">
        <f t="shared" si="0"/>
        <v>158</v>
      </c>
      <c r="H20" s="173">
        <f t="shared" si="0"/>
        <v>73</v>
      </c>
      <c r="I20" s="173">
        <f t="shared" si="0"/>
        <v>613</v>
      </c>
      <c r="J20" s="174">
        <f>PRODUCT(I20/K20)</f>
        <v>0.56277342462857771</v>
      </c>
      <c r="K20" s="41">
        <f>SUM(K17:K19)</f>
        <v>1089.2483069977427</v>
      </c>
      <c r="L20" s="175">
        <f>PRODUCT((F20+G20)/E20)</f>
        <v>0.92090395480225984</v>
      </c>
      <c r="M20" s="175">
        <f>PRODUCT(H20/E20)</f>
        <v>0.41242937853107342</v>
      </c>
      <c r="N20" s="175">
        <f>PRODUCT((F20+G20+H20)/E20)</f>
        <v>1.3333333333333333</v>
      </c>
      <c r="O20" s="175">
        <f>PRODUCT(I20/E20)</f>
        <v>3.463276836158192</v>
      </c>
      <c r="Q20" s="22"/>
      <c r="R20" s="22"/>
      <c r="S20" s="22"/>
      <c r="T20" s="41" t="s">
        <v>61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2"/>
      <c r="F21" s="22"/>
      <c r="G21" s="22"/>
      <c r="H21" s="22"/>
      <c r="I21" s="22"/>
      <c r="J21" s="41"/>
      <c r="K21" s="41"/>
      <c r="L21" s="22"/>
      <c r="M21" s="22"/>
      <c r="N21" s="22"/>
      <c r="O21" s="22"/>
      <c r="P21" s="41"/>
      <c r="Q21" s="41"/>
      <c r="R21" s="41"/>
      <c r="S21" s="41"/>
      <c r="T21" s="41" t="s">
        <v>90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22"/>
      <c r="AL185" s="22"/>
    </row>
    <row r="186" spans="1:57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:57" x14ac:dyDescent="0.25"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81" customWidth="1"/>
    <col min="3" max="3" width="21" style="82" customWidth="1"/>
    <col min="4" max="4" width="10.5703125" style="102" customWidth="1"/>
    <col min="5" max="5" width="8.85546875" style="102" customWidth="1"/>
    <col min="6" max="6" width="0.7109375" style="44" customWidth="1"/>
    <col min="7" max="16" width="5.28515625" style="82" customWidth="1"/>
    <col min="17" max="21" width="6.7109375" style="154" customWidth="1"/>
    <col min="22" max="22" width="10.28515625" style="82" customWidth="1"/>
    <col min="23" max="23" width="20.5703125" style="102" customWidth="1"/>
    <col min="24" max="24" width="9.42578125" style="82" customWidth="1"/>
    <col min="25" max="30" width="9.140625" style="103"/>
  </cols>
  <sheetData>
    <row r="1" spans="1:30" ht="18.75" x14ac:dyDescent="0.3">
      <c r="A1" s="1"/>
      <c r="B1" s="114" t="s">
        <v>88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6"/>
      <c r="R1" s="146"/>
      <c r="S1" s="146"/>
      <c r="T1" s="146"/>
      <c r="U1" s="146"/>
      <c r="V1" s="85"/>
      <c r="W1" s="86"/>
      <c r="X1" s="79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34</v>
      </c>
      <c r="C2" s="5" t="s">
        <v>58</v>
      </c>
      <c r="D2" s="7"/>
      <c r="E2" s="7"/>
      <c r="F2" s="88"/>
      <c r="G2" s="6"/>
      <c r="H2" s="7"/>
      <c r="I2" s="7"/>
      <c r="J2" s="7"/>
      <c r="K2" s="7"/>
      <c r="L2" s="7"/>
      <c r="M2" s="7"/>
      <c r="N2" s="7"/>
      <c r="O2" s="7"/>
      <c r="P2" s="7"/>
      <c r="Q2" s="147"/>
      <c r="R2" s="147"/>
      <c r="S2" s="147"/>
      <c r="T2" s="147"/>
      <c r="U2" s="147"/>
      <c r="V2" s="7"/>
      <c r="W2" s="6"/>
      <c r="X2" s="29"/>
      <c r="Y2" s="87"/>
      <c r="Z2" s="87"/>
      <c r="AA2" s="87"/>
      <c r="AB2" s="87"/>
      <c r="AC2" s="87"/>
      <c r="AD2" s="87"/>
    </row>
    <row r="3" spans="1:30" x14ac:dyDescent="0.25">
      <c r="A3" s="1"/>
      <c r="B3" s="21" t="s">
        <v>63</v>
      </c>
      <c r="C3" s="21" t="s">
        <v>64</v>
      </c>
      <c r="D3" s="15" t="s">
        <v>65</v>
      </c>
      <c r="E3" s="20" t="s">
        <v>1</v>
      </c>
      <c r="F3" s="89"/>
      <c r="G3" s="17" t="s">
        <v>66</v>
      </c>
      <c r="H3" s="14" t="s">
        <v>67</v>
      </c>
      <c r="I3" s="14" t="s">
        <v>32</v>
      </c>
      <c r="J3" s="16" t="s">
        <v>68</v>
      </c>
      <c r="K3" s="16" t="s">
        <v>69</v>
      </c>
      <c r="L3" s="16" t="s">
        <v>70</v>
      </c>
      <c r="M3" s="17" t="s">
        <v>71</v>
      </c>
      <c r="N3" s="17" t="s">
        <v>31</v>
      </c>
      <c r="O3" s="14" t="s">
        <v>72</v>
      </c>
      <c r="P3" s="17" t="s">
        <v>67</v>
      </c>
      <c r="Q3" s="121" t="s">
        <v>17</v>
      </c>
      <c r="R3" s="121">
        <v>1</v>
      </c>
      <c r="S3" s="121">
        <v>2</v>
      </c>
      <c r="T3" s="121">
        <v>3</v>
      </c>
      <c r="U3" s="121" t="s">
        <v>73</v>
      </c>
      <c r="V3" s="16" t="s">
        <v>22</v>
      </c>
      <c r="W3" s="15" t="s">
        <v>74</v>
      </c>
      <c r="X3" s="15" t="s">
        <v>75</v>
      </c>
      <c r="Y3" s="87"/>
      <c r="Z3" s="87"/>
      <c r="AA3" s="87"/>
      <c r="AB3" s="87"/>
      <c r="AC3" s="87"/>
      <c r="AD3" s="87"/>
    </row>
    <row r="4" spans="1:30" x14ac:dyDescent="0.25">
      <c r="A4" s="1"/>
      <c r="B4" s="104" t="s">
        <v>83</v>
      </c>
      <c r="C4" s="105" t="s">
        <v>84</v>
      </c>
      <c r="D4" s="106" t="s">
        <v>85</v>
      </c>
      <c r="E4" s="107" t="s">
        <v>46</v>
      </c>
      <c r="F4" s="99"/>
      <c r="G4" s="108">
        <v>1</v>
      </c>
      <c r="H4" s="109"/>
      <c r="I4" s="109"/>
      <c r="J4" s="110" t="s">
        <v>82</v>
      </c>
      <c r="K4" s="110">
        <v>8</v>
      </c>
      <c r="L4" s="111"/>
      <c r="M4" s="110">
        <v>1</v>
      </c>
      <c r="N4" s="108"/>
      <c r="O4" s="109"/>
      <c r="P4" s="109"/>
      <c r="Q4" s="148" t="s">
        <v>107</v>
      </c>
      <c r="R4" s="148" t="s">
        <v>108</v>
      </c>
      <c r="S4" s="148" t="s">
        <v>109</v>
      </c>
      <c r="T4" s="148"/>
      <c r="U4" s="148" t="s">
        <v>108</v>
      </c>
      <c r="V4" s="112">
        <v>0.25</v>
      </c>
      <c r="W4" s="105" t="s">
        <v>86</v>
      </c>
      <c r="X4" s="113" t="s">
        <v>87</v>
      </c>
      <c r="Y4" s="87"/>
      <c r="Z4" s="87"/>
      <c r="AA4" s="87"/>
      <c r="AB4" s="87"/>
      <c r="AC4" s="87"/>
      <c r="AD4" s="87"/>
    </row>
    <row r="5" spans="1:30" x14ac:dyDescent="0.25">
      <c r="A5" s="1"/>
      <c r="B5" s="139"/>
      <c r="C5" s="140"/>
      <c r="D5" s="141"/>
      <c r="E5" s="142"/>
      <c r="F5" s="143"/>
      <c r="G5" s="140"/>
      <c r="H5" s="140"/>
      <c r="I5" s="140"/>
      <c r="J5" s="144"/>
      <c r="K5" s="144"/>
      <c r="L5" s="144"/>
      <c r="M5" s="140"/>
      <c r="N5" s="140"/>
      <c r="O5" s="140"/>
      <c r="P5" s="140"/>
      <c r="Q5" s="149"/>
      <c r="R5" s="149"/>
      <c r="S5" s="149"/>
      <c r="T5" s="149"/>
      <c r="U5" s="149"/>
      <c r="V5" s="140"/>
      <c r="W5" s="141"/>
      <c r="X5" s="145"/>
      <c r="Y5" s="87"/>
      <c r="Z5" s="87"/>
      <c r="AA5" s="87"/>
      <c r="AB5" s="87"/>
      <c r="AC5" s="87"/>
      <c r="AD5" s="87"/>
    </row>
    <row r="6" spans="1:30" x14ac:dyDescent="0.25">
      <c r="A6" s="1"/>
      <c r="B6" s="21" t="s">
        <v>76</v>
      </c>
      <c r="C6" s="21" t="s">
        <v>64</v>
      </c>
      <c r="D6" s="15" t="s">
        <v>65</v>
      </c>
      <c r="E6" s="20" t="s">
        <v>1</v>
      </c>
      <c r="F6" s="89"/>
      <c r="G6" s="17" t="s">
        <v>66</v>
      </c>
      <c r="H6" s="14" t="s">
        <v>67</v>
      </c>
      <c r="I6" s="14" t="s">
        <v>32</v>
      </c>
      <c r="J6" s="16" t="s">
        <v>68</v>
      </c>
      <c r="K6" s="16" t="s">
        <v>69</v>
      </c>
      <c r="L6" s="16" t="s">
        <v>70</v>
      </c>
      <c r="M6" s="17" t="s">
        <v>71</v>
      </c>
      <c r="N6" s="17" t="s">
        <v>31</v>
      </c>
      <c r="O6" s="14" t="s">
        <v>72</v>
      </c>
      <c r="P6" s="17" t="s">
        <v>67</v>
      </c>
      <c r="Q6" s="121" t="s">
        <v>17</v>
      </c>
      <c r="R6" s="121">
        <v>1</v>
      </c>
      <c r="S6" s="121">
        <v>2</v>
      </c>
      <c r="T6" s="121">
        <v>3</v>
      </c>
      <c r="U6" s="121" t="s">
        <v>73</v>
      </c>
      <c r="V6" s="16" t="s">
        <v>22</v>
      </c>
      <c r="W6" s="15" t="s">
        <v>74</v>
      </c>
      <c r="X6" s="15" t="s">
        <v>75</v>
      </c>
      <c r="Y6" s="87"/>
      <c r="Z6" s="87"/>
      <c r="AA6" s="87"/>
      <c r="AB6" s="87"/>
      <c r="AC6" s="87"/>
      <c r="AD6" s="87"/>
    </row>
    <row r="7" spans="1:30" x14ac:dyDescent="0.25">
      <c r="A7" s="1"/>
      <c r="B7" s="90" t="s">
        <v>77</v>
      </c>
      <c r="C7" s="91" t="s">
        <v>78</v>
      </c>
      <c r="D7" s="92" t="s">
        <v>79</v>
      </c>
      <c r="E7" s="155" t="s">
        <v>36</v>
      </c>
      <c r="F7" s="156"/>
      <c r="G7" s="157">
        <v>1</v>
      </c>
      <c r="H7" s="94"/>
      <c r="I7" s="94"/>
      <c r="J7" s="95" t="s">
        <v>82</v>
      </c>
      <c r="K7" s="95">
        <v>5</v>
      </c>
      <c r="L7" s="96"/>
      <c r="M7" s="95">
        <v>1</v>
      </c>
      <c r="N7" s="93"/>
      <c r="O7" s="94">
        <v>1</v>
      </c>
      <c r="P7" s="94">
        <v>1</v>
      </c>
      <c r="Q7" s="150" t="s">
        <v>110</v>
      </c>
      <c r="R7" s="150"/>
      <c r="S7" s="150" t="s">
        <v>111</v>
      </c>
      <c r="T7" s="150" t="s">
        <v>111</v>
      </c>
      <c r="U7" s="150" t="s">
        <v>109</v>
      </c>
      <c r="V7" s="97">
        <v>0.75</v>
      </c>
      <c r="W7" s="91" t="s">
        <v>80</v>
      </c>
      <c r="X7" s="98" t="s">
        <v>81</v>
      </c>
      <c r="Y7" s="87"/>
      <c r="Z7" s="87"/>
      <c r="AA7" s="87"/>
      <c r="AB7" s="87"/>
      <c r="AC7" s="87"/>
      <c r="AD7" s="87"/>
    </row>
    <row r="8" spans="1:30" x14ac:dyDescent="0.25">
      <c r="A8" s="9"/>
      <c r="B8" s="139"/>
      <c r="C8" s="140"/>
      <c r="D8" s="141"/>
      <c r="E8" s="142"/>
      <c r="F8" s="143"/>
      <c r="G8" s="140"/>
      <c r="H8" s="140"/>
      <c r="I8" s="140"/>
      <c r="J8" s="144"/>
      <c r="K8" s="144"/>
      <c r="L8" s="144"/>
      <c r="M8" s="140"/>
      <c r="N8" s="140"/>
      <c r="O8" s="140"/>
      <c r="P8" s="140"/>
      <c r="Q8" s="149"/>
      <c r="R8" s="149"/>
      <c r="S8" s="149"/>
      <c r="T8" s="149"/>
      <c r="U8" s="149"/>
      <c r="V8" s="140"/>
      <c r="W8" s="141"/>
      <c r="X8" s="145"/>
      <c r="Y8" s="87"/>
      <c r="Z8" s="87"/>
      <c r="AA8" s="87"/>
      <c r="AB8" s="87"/>
      <c r="AC8" s="87"/>
      <c r="AD8" s="87"/>
    </row>
    <row r="9" spans="1:30" x14ac:dyDescent="0.25">
      <c r="A9" s="9"/>
      <c r="B9" s="100"/>
      <c r="C9" s="41"/>
      <c r="D9" s="100"/>
      <c r="E9" s="101"/>
      <c r="G9" s="41"/>
      <c r="H9" s="45"/>
      <c r="I9" s="41"/>
      <c r="J9" s="22"/>
      <c r="K9" s="22"/>
      <c r="L9" s="22"/>
      <c r="M9" s="41"/>
      <c r="N9" s="41"/>
      <c r="O9" s="41"/>
      <c r="P9" s="41"/>
      <c r="Q9" s="151"/>
      <c r="R9" s="151"/>
      <c r="S9" s="151"/>
      <c r="T9" s="151"/>
      <c r="U9" s="151"/>
      <c r="V9" s="41"/>
      <c r="W9" s="100"/>
      <c r="X9" s="41"/>
      <c r="Y9" s="87"/>
      <c r="Z9" s="87"/>
      <c r="AA9" s="87"/>
      <c r="AB9" s="87"/>
      <c r="AC9" s="87"/>
      <c r="AD9" s="87"/>
    </row>
    <row r="10" spans="1:30" x14ac:dyDescent="0.25">
      <c r="A10" s="9"/>
      <c r="B10" s="100"/>
      <c r="C10" s="41"/>
      <c r="D10" s="100"/>
      <c r="E10" s="101"/>
      <c r="G10" s="41"/>
      <c r="H10" s="45"/>
      <c r="I10" s="41"/>
      <c r="J10" s="22"/>
      <c r="K10" s="22"/>
      <c r="L10" s="22"/>
      <c r="M10" s="41"/>
      <c r="N10" s="41"/>
      <c r="O10" s="41"/>
      <c r="P10" s="41"/>
      <c r="Q10" s="151"/>
      <c r="R10" s="151"/>
      <c r="S10" s="151"/>
      <c r="T10" s="151"/>
      <c r="U10" s="151"/>
      <c r="V10" s="41"/>
      <c r="W10" s="100"/>
      <c r="X10" s="41"/>
      <c r="Y10" s="87"/>
      <c r="Z10" s="87"/>
      <c r="AA10" s="87"/>
      <c r="AB10" s="87"/>
      <c r="AC10" s="87"/>
      <c r="AD10" s="87"/>
    </row>
    <row r="11" spans="1:30" x14ac:dyDescent="0.25">
      <c r="A11" s="9"/>
      <c r="B11" s="100"/>
      <c r="C11" s="41"/>
      <c r="D11" s="100"/>
      <c r="E11" s="101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51"/>
      <c r="R11" s="151"/>
      <c r="S11" s="151"/>
      <c r="T11" s="151"/>
      <c r="U11" s="151"/>
      <c r="V11" s="41"/>
      <c r="W11" s="100"/>
      <c r="X11" s="41"/>
      <c r="Y11" s="87"/>
      <c r="Z11" s="87"/>
      <c r="AA11" s="87"/>
      <c r="AB11" s="87"/>
      <c r="AC11" s="87"/>
      <c r="AD11" s="87"/>
    </row>
    <row r="12" spans="1:30" x14ac:dyDescent="0.25">
      <c r="A12" s="9"/>
      <c r="B12" s="100"/>
      <c r="C12" s="41"/>
      <c r="D12" s="100"/>
      <c r="E12" s="101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51"/>
      <c r="R12" s="151"/>
      <c r="S12" s="151"/>
      <c r="T12" s="151"/>
      <c r="U12" s="151"/>
      <c r="V12" s="41"/>
      <c r="W12" s="100"/>
      <c r="X12" s="41"/>
      <c r="Y12" s="87"/>
      <c r="Z12" s="87"/>
      <c r="AA12" s="87"/>
      <c r="AB12" s="87"/>
      <c r="AC12" s="87"/>
      <c r="AD12" s="87"/>
    </row>
    <row r="13" spans="1:30" x14ac:dyDescent="0.25">
      <c r="A13" s="9"/>
      <c r="B13" s="100"/>
      <c r="C13" s="41"/>
      <c r="D13" s="100"/>
      <c r="E13" s="101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51"/>
      <c r="R13" s="151"/>
      <c r="S13" s="151"/>
      <c r="T13" s="151"/>
      <c r="U13" s="151"/>
      <c r="V13" s="41"/>
      <c r="W13" s="100"/>
      <c r="X13" s="41"/>
      <c r="Y13" s="87"/>
      <c r="Z13" s="87"/>
      <c r="AA13" s="87"/>
      <c r="AB13" s="87"/>
      <c r="AC13" s="87"/>
      <c r="AD13" s="87"/>
    </row>
    <row r="14" spans="1:30" x14ac:dyDescent="0.25">
      <c r="A14" s="9"/>
      <c r="B14" s="100"/>
      <c r="C14" s="41"/>
      <c r="D14" s="100"/>
      <c r="E14" s="101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51"/>
      <c r="R14" s="151"/>
      <c r="S14" s="151"/>
      <c r="T14" s="151"/>
      <c r="U14" s="151"/>
      <c r="V14" s="41"/>
      <c r="W14" s="100"/>
      <c r="X14" s="41"/>
      <c r="Y14" s="87"/>
      <c r="Z14" s="87"/>
      <c r="AA14" s="87"/>
      <c r="AB14" s="87"/>
      <c r="AC14" s="87"/>
      <c r="AD14" s="87"/>
    </row>
    <row r="15" spans="1:30" x14ac:dyDescent="0.25">
      <c r="A15" s="9"/>
      <c r="B15" s="100"/>
      <c r="C15" s="41"/>
      <c r="D15" s="100"/>
      <c r="E15" s="101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51"/>
      <c r="R15" s="151"/>
      <c r="S15" s="151"/>
      <c r="T15" s="151"/>
      <c r="U15" s="151"/>
      <c r="V15" s="41"/>
      <c r="W15" s="100"/>
      <c r="X15" s="41"/>
      <c r="Y15" s="87"/>
      <c r="Z15" s="87"/>
      <c r="AA15" s="87"/>
      <c r="AB15" s="87"/>
      <c r="AC15" s="87"/>
      <c r="AD15" s="87"/>
    </row>
    <row r="16" spans="1:30" x14ac:dyDescent="0.25">
      <c r="A16" s="9"/>
      <c r="B16" s="100"/>
      <c r="C16" s="41"/>
      <c r="D16" s="100"/>
      <c r="E16" s="101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51"/>
      <c r="R16" s="151"/>
      <c r="S16" s="151"/>
      <c r="T16" s="151"/>
      <c r="U16" s="151"/>
      <c r="V16" s="41"/>
      <c r="W16" s="100"/>
      <c r="X16" s="41"/>
      <c r="Y16" s="87"/>
      <c r="Z16" s="87"/>
      <c r="AA16" s="87"/>
      <c r="AB16" s="87"/>
      <c r="AC16" s="87"/>
      <c r="AD16" s="87"/>
    </row>
    <row r="17" spans="1:30" x14ac:dyDescent="0.25">
      <c r="A17" s="9"/>
      <c r="B17" s="100"/>
      <c r="C17" s="41"/>
      <c r="D17" s="100"/>
      <c r="E17" s="101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51"/>
      <c r="R17" s="151"/>
      <c r="S17" s="151"/>
      <c r="T17" s="151"/>
      <c r="U17" s="151"/>
      <c r="V17" s="41"/>
      <c r="W17" s="100"/>
      <c r="X17" s="41"/>
      <c r="Y17" s="87"/>
      <c r="Z17" s="87"/>
      <c r="AA17" s="87"/>
      <c r="AB17" s="87"/>
      <c r="AC17" s="87"/>
      <c r="AD17" s="87"/>
    </row>
    <row r="18" spans="1:30" x14ac:dyDescent="0.25">
      <c r="A18" s="9"/>
      <c r="B18" s="100"/>
      <c r="C18" s="41"/>
      <c r="D18" s="22"/>
      <c r="E18" s="101"/>
      <c r="F18" s="100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51"/>
      <c r="R18" s="151"/>
      <c r="S18" s="151"/>
      <c r="T18" s="151"/>
      <c r="U18" s="151"/>
      <c r="V18" s="41"/>
      <c r="W18" s="100"/>
      <c r="X18" s="41"/>
      <c r="Y18" s="87"/>
      <c r="Z18" s="87"/>
      <c r="AA18" s="87"/>
      <c r="AB18" s="87"/>
      <c r="AC18" s="87"/>
      <c r="AD18" s="87"/>
    </row>
    <row r="19" spans="1:30" x14ac:dyDescent="0.25">
      <c r="A19" s="9"/>
      <c r="B19" s="100"/>
      <c r="C19" s="41"/>
      <c r="D19" s="100"/>
      <c r="E19" s="101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51"/>
      <c r="R19" s="151"/>
      <c r="S19" s="151"/>
      <c r="T19" s="151"/>
      <c r="U19" s="151"/>
      <c r="V19" s="41"/>
      <c r="W19" s="100"/>
      <c r="X19" s="41"/>
      <c r="Y19" s="87"/>
      <c r="Z19" s="87"/>
      <c r="AA19" s="87"/>
      <c r="AB19" s="87"/>
      <c r="AC19" s="87"/>
      <c r="AD19" s="87"/>
    </row>
    <row r="20" spans="1:30" x14ac:dyDescent="0.25">
      <c r="A20" s="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52"/>
      <c r="R20" s="152"/>
      <c r="S20" s="152"/>
      <c r="T20" s="152"/>
      <c r="U20" s="152"/>
      <c r="V20" s="100"/>
      <c r="W20" s="100"/>
      <c r="X20" s="100"/>
      <c r="Y20" s="87"/>
      <c r="Z20" s="87"/>
      <c r="AA20" s="87"/>
      <c r="AB20" s="87"/>
      <c r="AC20" s="87"/>
      <c r="AD20" s="87"/>
    </row>
    <row r="21" spans="1:30" x14ac:dyDescent="0.25">
      <c r="A21" s="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52"/>
      <c r="R21" s="152"/>
      <c r="S21" s="152"/>
      <c r="T21" s="152"/>
      <c r="U21" s="152"/>
      <c r="V21" s="100"/>
      <c r="W21" s="100"/>
      <c r="X21" s="100"/>
      <c r="Y21" s="87"/>
      <c r="Z21" s="87"/>
      <c r="AA21" s="87"/>
      <c r="AB21" s="87"/>
      <c r="AC21" s="87"/>
      <c r="AD21" s="87"/>
    </row>
    <row r="22" spans="1:30" x14ac:dyDescent="0.25">
      <c r="A22" s="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2"/>
      <c r="R22" s="152"/>
      <c r="S22" s="152"/>
      <c r="T22" s="152"/>
      <c r="U22" s="152"/>
      <c r="V22" s="100"/>
      <c r="W22" s="100"/>
      <c r="X22" s="100"/>
      <c r="Y22" s="87"/>
      <c r="Z22" s="87"/>
      <c r="AA22" s="87"/>
      <c r="AB22" s="87"/>
      <c r="AC22" s="87"/>
      <c r="AD22" s="87"/>
    </row>
    <row r="23" spans="1:30" x14ac:dyDescent="0.25">
      <c r="A23" s="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52"/>
      <c r="R23" s="152"/>
      <c r="S23" s="152"/>
      <c r="T23" s="152"/>
      <c r="U23" s="152"/>
      <c r="V23" s="100"/>
      <c r="W23" s="100"/>
      <c r="X23" s="100"/>
      <c r="Y23" s="87"/>
      <c r="Z23" s="87"/>
      <c r="AA23" s="87"/>
      <c r="AB23" s="87"/>
      <c r="AC23" s="87"/>
      <c r="AD23" s="87"/>
    </row>
    <row r="24" spans="1:30" x14ac:dyDescent="0.25">
      <c r="A24" s="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52"/>
      <c r="R24" s="152"/>
      <c r="S24" s="152"/>
      <c r="T24" s="152"/>
      <c r="U24" s="152"/>
      <c r="V24" s="100"/>
      <c r="W24" s="100"/>
      <c r="X24" s="100"/>
      <c r="Y24" s="87"/>
      <c r="Z24" s="87"/>
      <c r="AA24" s="87"/>
      <c r="AB24" s="87"/>
      <c r="AC24" s="87"/>
      <c r="AD24" s="87"/>
    </row>
    <row r="25" spans="1:30" x14ac:dyDescent="0.25">
      <c r="A25" s="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52"/>
      <c r="R25" s="152"/>
      <c r="S25" s="152"/>
      <c r="T25" s="152"/>
      <c r="U25" s="152"/>
      <c r="V25" s="100"/>
      <c r="W25" s="100"/>
      <c r="X25" s="100"/>
      <c r="Y25" s="87"/>
      <c r="Z25" s="87"/>
      <c r="AA25" s="87"/>
      <c r="AB25" s="87"/>
      <c r="AC25" s="87"/>
      <c r="AD25" s="87"/>
    </row>
    <row r="26" spans="1:30" x14ac:dyDescent="0.25">
      <c r="A26" s="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52"/>
      <c r="R26" s="152"/>
      <c r="S26" s="152"/>
      <c r="T26" s="152"/>
      <c r="U26" s="152"/>
      <c r="V26" s="100"/>
      <c r="W26" s="100"/>
      <c r="X26" s="100"/>
      <c r="Y26" s="87"/>
      <c r="Z26" s="87"/>
      <c r="AA26" s="87"/>
      <c r="AB26" s="87"/>
      <c r="AC26" s="87"/>
      <c r="AD26" s="87"/>
    </row>
    <row r="27" spans="1:30" x14ac:dyDescent="0.25">
      <c r="A27" s="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52"/>
      <c r="R27" s="152"/>
      <c r="S27" s="152"/>
      <c r="T27" s="152"/>
      <c r="U27" s="152"/>
      <c r="V27" s="100"/>
      <c r="W27" s="100"/>
      <c r="X27" s="100"/>
      <c r="Y27" s="87"/>
      <c r="Z27" s="87"/>
      <c r="AA27" s="87"/>
      <c r="AB27" s="87"/>
      <c r="AC27" s="87"/>
      <c r="AD27" s="87"/>
    </row>
    <row r="28" spans="1:30" x14ac:dyDescent="0.25">
      <c r="A28" s="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52"/>
      <c r="R28" s="152"/>
      <c r="S28" s="152"/>
      <c r="T28" s="152"/>
      <c r="U28" s="152"/>
      <c r="V28" s="100"/>
      <c r="W28" s="100"/>
      <c r="X28" s="100"/>
      <c r="Y28" s="87"/>
      <c r="Z28" s="87"/>
      <c r="AA28" s="87"/>
      <c r="AB28" s="87"/>
      <c r="AC28" s="87"/>
      <c r="AD28" s="87"/>
    </row>
    <row r="29" spans="1:30" x14ac:dyDescent="0.25">
      <c r="A29" s="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52"/>
      <c r="R29" s="152"/>
      <c r="S29" s="152"/>
      <c r="T29" s="152"/>
      <c r="U29" s="152"/>
      <c r="V29" s="100"/>
      <c r="W29" s="100"/>
      <c r="X29" s="100"/>
      <c r="Y29" s="87"/>
      <c r="Z29" s="87"/>
      <c r="AA29" s="87"/>
      <c r="AB29" s="87"/>
      <c r="AC29" s="87"/>
      <c r="AD29" s="87"/>
    </row>
    <row r="30" spans="1:30" x14ac:dyDescent="0.25">
      <c r="A30" s="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52"/>
      <c r="R30" s="152"/>
      <c r="S30" s="152"/>
      <c r="T30" s="152"/>
      <c r="U30" s="152"/>
      <c r="V30" s="100"/>
      <c r="W30" s="100"/>
      <c r="X30" s="100"/>
      <c r="Y30" s="87"/>
      <c r="Z30" s="87"/>
      <c r="AA30" s="87"/>
      <c r="AB30" s="87"/>
      <c r="AC30" s="87"/>
      <c r="AD30" s="87"/>
    </row>
    <row r="31" spans="1:30" x14ac:dyDescent="0.25">
      <c r="A31" s="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52"/>
      <c r="R31" s="152"/>
      <c r="S31" s="152"/>
      <c r="T31" s="152"/>
      <c r="U31" s="152"/>
      <c r="V31" s="100"/>
      <c r="W31" s="100"/>
      <c r="X31" s="100"/>
      <c r="Y31" s="87"/>
      <c r="Z31" s="87"/>
      <c r="AA31" s="87"/>
      <c r="AB31" s="87"/>
      <c r="AC31" s="87"/>
      <c r="AD31" s="87"/>
    </row>
    <row r="32" spans="1:30" x14ac:dyDescent="0.25">
      <c r="A32" s="9"/>
      <c r="B32" s="100"/>
      <c r="C32" s="41"/>
      <c r="D32" s="100"/>
      <c r="E32" s="101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51"/>
      <c r="R32" s="151"/>
      <c r="S32" s="151"/>
      <c r="T32" s="151"/>
      <c r="U32" s="151"/>
      <c r="V32" s="41"/>
      <c r="W32" s="100"/>
      <c r="X32" s="41"/>
      <c r="Y32" s="87"/>
      <c r="Z32" s="87"/>
      <c r="AA32" s="87"/>
      <c r="AB32" s="87"/>
      <c r="AC32" s="87"/>
      <c r="AD32" s="87"/>
    </row>
    <row r="33" spans="1:30" x14ac:dyDescent="0.25">
      <c r="A33" s="9"/>
      <c r="B33" s="100"/>
      <c r="C33" s="41"/>
      <c r="D33" s="100"/>
      <c r="E33" s="101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51"/>
      <c r="R33" s="151"/>
      <c r="S33" s="151"/>
      <c r="T33" s="151"/>
      <c r="U33" s="151"/>
      <c r="V33" s="41"/>
      <c r="W33" s="100"/>
      <c r="X33" s="41"/>
      <c r="Y33" s="87"/>
      <c r="Z33" s="87"/>
      <c r="AA33" s="87"/>
      <c r="AB33" s="87"/>
      <c r="AC33" s="87"/>
      <c r="AD33" s="87"/>
    </row>
    <row r="34" spans="1:30" x14ac:dyDescent="0.25">
      <c r="A34" s="9"/>
      <c r="B34" s="100"/>
      <c r="C34" s="41"/>
      <c r="D34" s="100"/>
      <c r="E34" s="101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51"/>
      <c r="R34" s="151"/>
      <c r="S34" s="151"/>
      <c r="T34" s="151"/>
      <c r="U34" s="151"/>
      <c r="V34" s="41"/>
      <c r="W34" s="100"/>
      <c r="X34" s="41"/>
      <c r="Y34" s="87"/>
      <c r="Z34" s="87"/>
      <c r="AA34" s="87"/>
      <c r="AB34" s="87"/>
      <c r="AC34" s="87"/>
      <c r="AD34" s="87"/>
    </row>
    <row r="35" spans="1:30" x14ac:dyDescent="0.25">
      <c r="A35" s="9"/>
      <c r="B35" s="100"/>
      <c r="C35" s="41"/>
      <c r="D35" s="100"/>
      <c r="E35" s="101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51"/>
      <c r="R35" s="151"/>
      <c r="S35" s="151"/>
      <c r="T35" s="151"/>
      <c r="U35" s="151"/>
      <c r="V35" s="41"/>
      <c r="W35" s="100"/>
      <c r="X35" s="41"/>
      <c r="Y35" s="87"/>
      <c r="Z35" s="87"/>
      <c r="AA35" s="87"/>
      <c r="AB35" s="87"/>
      <c r="AC35" s="87"/>
      <c r="AD35" s="87"/>
    </row>
    <row r="36" spans="1:30" x14ac:dyDescent="0.25">
      <c r="A36" s="9"/>
      <c r="B36" s="100"/>
      <c r="C36" s="41"/>
      <c r="D36" s="100"/>
      <c r="E36" s="101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51"/>
      <c r="R36" s="151"/>
      <c r="S36" s="151"/>
      <c r="T36" s="151"/>
      <c r="U36" s="151"/>
      <c r="V36" s="41"/>
      <c r="W36" s="100"/>
      <c r="X36" s="41"/>
      <c r="Y36" s="87"/>
      <c r="Z36" s="87"/>
      <c r="AA36" s="87"/>
      <c r="AB36" s="87"/>
      <c r="AC36" s="87"/>
      <c r="AD36" s="87"/>
    </row>
    <row r="37" spans="1:30" x14ac:dyDescent="0.25">
      <c r="A37" s="9"/>
      <c r="B37" s="100"/>
      <c r="C37" s="41"/>
      <c r="D37" s="100"/>
      <c r="E37" s="101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51"/>
      <c r="R37" s="151"/>
      <c r="S37" s="151"/>
      <c r="T37" s="151"/>
      <c r="U37" s="151"/>
      <c r="V37" s="41"/>
      <c r="W37" s="100"/>
      <c r="X37" s="41"/>
      <c r="Y37" s="87"/>
      <c r="Z37" s="87"/>
      <c r="AA37" s="87"/>
      <c r="AB37" s="87"/>
      <c r="AC37" s="87"/>
      <c r="AD37" s="87"/>
    </row>
    <row r="38" spans="1:30" x14ac:dyDescent="0.25">
      <c r="A38" s="9"/>
      <c r="B38" s="100"/>
      <c r="C38" s="41"/>
      <c r="D38" s="100"/>
      <c r="E38" s="101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51"/>
      <c r="R38" s="151"/>
      <c r="S38" s="151"/>
      <c r="T38" s="151"/>
      <c r="U38" s="151"/>
      <c r="V38" s="41"/>
      <c r="W38" s="100"/>
      <c r="X38" s="41"/>
      <c r="Y38" s="87"/>
      <c r="Z38" s="87"/>
      <c r="AA38" s="87"/>
      <c r="AB38" s="87"/>
      <c r="AC38" s="87"/>
      <c r="AD38" s="87"/>
    </row>
    <row r="39" spans="1:30" x14ac:dyDescent="0.25">
      <c r="A39" s="9"/>
      <c r="B39" s="100"/>
      <c r="C39" s="41"/>
      <c r="D39" s="100"/>
      <c r="E39" s="101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51"/>
      <c r="R39" s="151"/>
      <c r="S39" s="151"/>
      <c r="T39" s="151"/>
      <c r="U39" s="151"/>
      <c r="V39" s="41"/>
      <c r="W39" s="100"/>
      <c r="X39" s="41"/>
      <c r="Y39" s="87"/>
      <c r="Z39" s="87"/>
      <c r="AA39" s="87"/>
      <c r="AB39" s="87"/>
      <c r="AC39" s="87"/>
      <c r="AD39" s="87"/>
    </row>
    <row r="40" spans="1:30" x14ac:dyDescent="0.25">
      <c r="A40" s="9"/>
      <c r="B40" s="100"/>
      <c r="C40" s="41"/>
      <c r="D40" s="100"/>
      <c r="E40" s="101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51"/>
      <c r="R40" s="151"/>
      <c r="S40" s="151"/>
      <c r="T40" s="151"/>
      <c r="U40" s="151"/>
      <c r="V40" s="41"/>
      <c r="W40" s="100"/>
      <c r="X40" s="41"/>
      <c r="Y40" s="87"/>
      <c r="Z40" s="87"/>
      <c r="AA40" s="87"/>
      <c r="AB40" s="87"/>
      <c r="AC40" s="87"/>
      <c r="AD40" s="87"/>
    </row>
    <row r="41" spans="1:30" x14ac:dyDescent="0.25">
      <c r="A41" s="9"/>
      <c r="B41" s="100"/>
      <c r="C41" s="41"/>
      <c r="D41" s="100"/>
      <c r="E41" s="101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51"/>
      <c r="R41" s="151"/>
      <c r="S41" s="151"/>
      <c r="T41" s="151"/>
      <c r="U41" s="151"/>
      <c r="V41" s="41"/>
      <c r="W41" s="100"/>
      <c r="X41" s="41"/>
      <c r="Y41" s="87"/>
      <c r="Z41" s="87"/>
      <c r="AA41" s="87"/>
      <c r="AB41" s="87"/>
      <c r="AC41" s="87"/>
      <c r="AD41" s="87"/>
    </row>
    <row r="42" spans="1:30" x14ac:dyDescent="0.25">
      <c r="A42" s="9"/>
      <c r="B42" s="100"/>
      <c r="C42" s="41"/>
      <c r="D42" s="100"/>
      <c r="E42" s="101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51"/>
      <c r="R42" s="151"/>
      <c r="S42" s="151"/>
      <c r="T42" s="151"/>
      <c r="U42" s="151"/>
      <c r="V42" s="41"/>
      <c r="W42" s="100"/>
      <c r="X42" s="41"/>
      <c r="Y42" s="87"/>
      <c r="Z42" s="87"/>
      <c r="AA42" s="87"/>
      <c r="AB42" s="87"/>
      <c r="AC42" s="87"/>
      <c r="AD42" s="87"/>
    </row>
    <row r="43" spans="1:30" x14ac:dyDescent="0.25">
      <c r="A43" s="9"/>
      <c r="B43" s="100"/>
      <c r="C43" s="41"/>
      <c r="D43" s="100"/>
      <c r="E43" s="101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51"/>
      <c r="R43" s="151"/>
      <c r="S43" s="151"/>
      <c r="T43" s="151"/>
      <c r="U43" s="151"/>
      <c r="V43" s="41"/>
      <c r="W43" s="100"/>
      <c r="X43" s="41"/>
      <c r="Y43" s="87"/>
      <c r="Z43" s="87"/>
      <c r="AA43" s="87"/>
      <c r="AB43" s="87"/>
      <c r="AC43" s="87"/>
      <c r="AD43" s="87"/>
    </row>
    <row r="44" spans="1:30" x14ac:dyDescent="0.25">
      <c r="A44" s="9"/>
      <c r="B44" s="100"/>
      <c r="C44" s="41"/>
      <c r="D44" s="100"/>
      <c r="E44" s="100"/>
      <c r="F44" s="22"/>
      <c r="G44" s="41"/>
      <c r="H44" s="45"/>
      <c r="I44" s="41"/>
      <c r="J44" s="22"/>
      <c r="K44" s="22"/>
      <c r="L44" s="22"/>
      <c r="M44" s="22"/>
      <c r="N44" s="76"/>
      <c r="O44" s="76"/>
      <c r="P44" s="22"/>
      <c r="Q44" s="153"/>
      <c r="R44" s="153"/>
      <c r="S44" s="153"/>
      <c r="T44" s="153"/>
      <c r="U44" s="153"/>
      <c r="V44" s="22"/>
      <c r="W44" s="100"/>
      <c r="X44" s="22"/>
      <c r="Y44" s="87"/>
      <c r="Z44" s="87"/>
      <c r="AA44" s="87"/>
      <c r="AB44" s="87"/>
      <c r="AC44" s="87"/>
      <c r="AD44" s="87"/>
    </row>
    <row r="45" spans="1:30" x14ac:dyDescent="0.25">
      <c r="A45" s="9"/>
      <c r="B45" s="100"/>
      <c r="C45" s="41"/>
      <c r="D45" s="100"/>
      <c r="E45" s="100"/>
      <c r="F45" s="22"/>
      <c r="G45" s="41"/>
      <c r="H45" s="45"/>
      <c r="I45" s="41"/>
      <c r="J45" s="22"/>
      <c r="K45" s="22"/>
      <c r="L45" s="22"/>
      <c r="M45" s="22"/>
      <c r="N45" s="76"/>
      <c r="O45" s="76"/>
      <c r="P45" s="22"/>
      <c r="Q45" s="153"/>
      <c r="R45" s="153"/>
      <c r="S45" s="153"/>
      <c r="T45" s="153"/>
      <c r="U45" s="153"/>
      <c r="V45" s="22"/>
      <c r="W45" s="100"/>
      <c r="X45" s="22"/>
      <c r="Y45" s="87"/>
      <c r="Z45" s="87"/>
      <c r="AA45" s="87"/>
      <c r="AB45" s="87"/>
      <c r="AC45" s="87"/>
      <c r="AD45" s="87"/>
    </row>
    <row r="46" spans="1:30" x14ac:dyDescent="0.25">
      <c r="A46" s="9"/>
      <c r="B46" s="100"/>
      <c r="C46" s="41"/>
      <c r="D46" s="100"/>
      <c r="E46" s="100"/>
      <c r="F46" s="22"/>
      <c r="G46" s="41"/>
      <c r="H46" s="45"/>
      <c r="I46" s="41"/>
      <c r="J46" s="22"/>
      <c r="K46" s="22"/>
      <c r="L46" s="22"/>
      <c r="M46" s="22"/>
      <c r="N46" s="76"/>
      <c r="O46" s="76"/>
      <c r="P46" s="22"/>
      <c r="Q46" s="153"/>
      <c r="R46" s="153"/>
      <c r="S46" s="153"/>
      <c r="T46" s="153"/>
      <c r="U46" s="153"/>
      <c r="V46" s="22"/>
      <c r="W46" s="100"/>
      <c r="X46" s="22"/>
      <c r="Y46" s="87"/>
      <c r="Z46" s="87"/>
      <c r="AA46" s="87"/>
      <c r="AB46" s="87"/>
      <c r="AC46" s="87"/>
      <c r="AD46" s="87"/>
    </row>
    <row r="47" spans="1:30" x14ac:dyDescent="0.25">
      <c r="A47" s="9"/>
      <c r="B47" s="100"/>
      <c r="C47" s="41"/>
      <c r="D47" s="100"/>
      <c r="E47" s="100"/>
      <c r="F47" s="22"/>
      <c r="G47" s="41"/>
      <c r="H47" s="45"/>
      <c r="I47" s="41"/>
      <c r="J47" s="22"/>
      <c r="K47" s="22"/>
      <c r="L47" s="22"/>
      <c r="M47" s="22"/>
      <c r="N47" s="76"/>
      <c r="O47" s="76"/>
      <c r="P47" s="22"/>
      <c r="Q47" s="153"/>
      <c r="R47" s="153"/>
      <c r="S47" s="153"/>
      <c r="T47" s="153"/>
      <c r="U47" s="153"/>
      <c r="V47" s="22"/>
      <c r="W47" s="100"/>
      <c r="X47" s="22"/>
      <c r="Y47" s="87"/>
      <c r="Z47" s="87"/>
      <c r="AA47" s="87"/>
      <c r="AB47" s="87"/>
      <c r="AC47" s="87"/>
      <c r="AD47" s="87"/>
    </row>
    <row r="48" spans="1:30" x14ac:dyDescent="0.25">
      <c r="A48" s="9"/>
      <c r="B48" s="100"/>
      <c r="C48" s="41"/>
      <c r="D48" s="100"/>
      <c r="E48" s="100"/>
      <c r="F48" s="22"/>
      <c r="G48" s="41"/>
      <c r="H48" s="45"/>
      <c r="I48" s="41"/>
      <c r="J48" s="22"/>
      <c r="K48" s="22"/>
      <c r="L48" s="22"/>
      <c r="M48" s="22"/>
      <c r="N48" s="76"/>
      <c r="O48" s="76"/>
      <c r="P48" s="22"/>
      <c r="Q48" s="153"/>
      <c r="R48" s="153"/>
      <c r="S48" s="153"/>
      <c r="T48" s="153"/>
      <c r="U48" s="153"/>
      <c r="V48" s="22"/>
      <c r="W48" s="100"/>
      <c r="X48" s="22"/>
      <c r="Y48" s="87"/>
      <c r="Z48" s="87"/>
      <c r="AA48" s="87"/>
      <c r="AB48" s="87"/>
      <c r="AC48" s="87"/>
      <c r="AD48" s="87"/>
    </row>
    <row r="49" spans="1:30" x14ac:dyDescent="0.25">
      <c r="A49" s="9"/>
      <c r="B49" s="100"/>
      <c r="C49" s="41"/>
      <c r="D49" s="100"/>
      <c r="E49" s="100"/>
      <c r="F49" s="22"/>
      <c r="G49" s="41"/>
      <c r="H49" s="45"/>
      <c r="I49" s="41"/>
      <c r="J49" s="22"/>
      <c r="K49" s="22"/>
      <c r="L49" s="22"/>
      <c r="M49" s="22"/>
      <c r="N49" s="76"/>
      <c r="O49" s="76"/>
      <c r="P49" s="22"/>
      <c r="Q49" s="153"/>
      <c r="R49" s="153"/>
      <c r="S49" s="153"/>
      <c r="T49" s="153"/>
      <c r="U49" s="153"/>
      <c r="V49" s="22"/>
      <c r="W49" s="100"/>
      <c r="X49" s="22"/>
      <c r="Y49" s="87"/>
      <c r="Z49" s="87"/>
      <c r="AA49" s="87"/>
      <c r="AB49" s="87"/>
      <c r="AC49" s="87"/>
      <c r="AD49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2018-10-24T15:32:57Z</dcterms:modified>
</cp:coreProperties>
</file>