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6" i="3" l="1"/>
  <c r="O25" i="3"/>
  <c r="O23" i="3" l="1"/>
  <c r="N23" i="3"/>
  <c r="M23" i="3"/>
  <c r="L23" i="3"/>
  <c r="K23" i="3"/>
  <c r="AS20" i="3"/>
  <c r="AR20" i="3"/>
  <c r="AQ20" i="3"/>
  <c r="AP20" i="3"/>
  <c r="AO20" i="3"/>
  <c r="AN20" i="3"/>
  <c r="AM20" i="3"/>
  <c r="AG20" i="3"/>
  <c r="K25" i="3" s="1"/>
  <c r="AE20" i="3"/>
  <c r="I25" i="3" s="1"/>
  <c r="AD20" i="3"/>
  <c r="H25" i="3" s="1"/>
  <c r="M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I20" i="3"/>
  <c r="I24" i="3" s="1"/>
  <c r="I26" i="3" s="1"/>
  <c r="H20" i="3"/>
  <c r="H24" i="3" s="1"/>
  <c r="H26" i="3" s="1"/>
  <c r="G20" i="3"/>
  <c r="G24" i="3" s="1"/>
  <c r="G26" i="3" s="1"/>
  <c r="F20" i="3"/>
  <c r="F24" i="3" s="1"/>
  <c r="E20" i="3"/>
  <c r="E24" i="3" s="1"/>
  <c r="E26" i="3" s="1"/>
  <c r="F26" i="3" l="1"/>
  <c r="N26" i="3" s="1"/>
  <c r="O24" i="3"/>
  <c r="M26" i="3"/>
  <c r="M24" i="3"/>
  <c r="L24" i="3"/>
  <c r="N24" i="3"/>
  <c r="K24" i="3"/>
  <c r="K26" i="3" s="1"/>
  <c r="N25" i="3"/>
  <c r="L25" i="3"/>
  <c r="J25" i="3"/>
  <c r="AF20" i="3"/>
  <c r="L26" i="3" l="1"/>
  <c r="AQ29" i="1"/>
  <c r="AP29" i="1"/>
  <c r="AO29" i="1"/>
  <c r="AN29" i="1"/>
  <c r="AM29" i="1"/>
  <c r="AL29" i="1"/>
  <c r="AA29" i="1"/>
</calcChain>
</file>

<file path=xl/sharedStrings.xml><?xml version="1.0" encoding="utf-8"?>
<sst xmlns="http://schemas.openxmlformats.org/spreadsheetml/2006/main" count="282" uniqueCount="103">
  <si>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</si>
  <si>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</si>
  <si>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</si>
  <si>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</si>
  <si>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</si>
  <si>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</si>
  <si>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</si>
  <si>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</si>
  <si>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</si>
  <si>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</si>
  <si>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</si>
  <si>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</si>
  <si>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</si>
  <si>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</si>
  <si>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</si>
  <si>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</si>
  <si>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</si>
  <si>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</si>
  <si>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</si>
  <si>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</si>
  <si>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</si>
  <si>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</si>
  <si>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</si>
  <si>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</si>
  <si>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</si>
  <si>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</si>
  <si>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</si>
  <si>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</si>
  <si>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</si>
  <si>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</si>
  <si>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</si>
  <si>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</si>
  <si>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</si>
  <si>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</si>
  <si>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Koivisto</t>
  </si>
  <si>
    <t>10.</t>
  </si>
  <si>
    <t>AA</t>
  </si>
  <si>
    <t>9.</t>
  </si>
  <si>
    <t>12.</t>
  </si>
  <si>
    <t>11.</t>
  </si>
  <si>
    <t>8.</t>
  </si>
  <si>
    <t>SMJ</t>
  </si>
  <si>
    <t>04.06. 1998  SMJ - AA  1-2  (5-2, 3-4, 0-1)</t>
  </si>
  <si>
    <t xml:space="preserve">  26 v   2 kk 15 pv</t>
  </si>
  <si>
    <t>suomensarja</t>
  </si>
  <si>
    <t>SMJ  2</t>
  </si>
  <si>
    <t>2.</t>
  </si>
  <si>
    <t>YKV</t>
  </si>
  <si>
    <t>NJ</t>
  </si>
  <si>
    <t>ykköspesis</t>
  </si>
  <si>
    <t>1.</t>
  </si>
  <si>
    <t>5.</t>
  </si>
  <si>
    <t>KoU</t>
  </si>
  <si>
    <t>3.</t>
  </si>
  <si>
    <t>13.</t>
  </si>
  <si>
    <t>VM</t>
  </si>
  <si>
    <t>Seurat</t>
  </si>
  <si>
    <t>AA = Alajärven Ankkurit  (1944)</t>
  </si>
  <si>
    <t>SMJ = Seinäjoen Maila-Jussit  (1932)</t>
  </si>
  <si>
    <t>NJ = Nurmon Jymy  (1925)</t>
  </si>
  <si>
    <t>KoU = Koskenkorvan Urheilijat  (1945)</t>
  </si>
  <si>
    <t>YKV = Ylistaron Kilpa-Veljet  (1945)</t>
  </si>
  <si>
    <t>PeTo = Peräseinäjoen Toive  (1927), kasvattajaseura</t>
  </si>
  <si>
    <t>VM = Vaasan Maila  (1933)</t>
  </si>
  <si>
    <t>25.  ottelu</t>
  </si>
  <si>
    <t>03.07. 1994  VM - JuPa  2-0  (2-0, 6-0)</t>
  </si>
  <si>
    <t xml:space="preserve">  22 v   3 kk 23 pv</t>
  </si>
  <si>
    <t>YKKÖSPESIS</t>
  </si>
  <si>
    <t>L+T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</si>
  <si>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</si>
  <si>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</si>
  <si>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</si>
  <si>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</si>
  <si>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</si>
  <si>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</si>
  <si>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</si>
  <si>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</si>
  <si>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</si>
  <si>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</si>
  <si>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</si>
  <si>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</si>
  <si>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</si>
  <si>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</si>
  <si>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</si>
  <si>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0/1</t>
  </si>
  <si>
    <t>0-0-1</t>
  </si>
  <si>
    <t>4.</t>
  </si>
  <si>
    <t>maakuntasarja</t>
  </si>
  <si>
    <t>15.</t>
  </si>
  <si>
    <t xml:space="preserve">     Runkosarja  TOP-30</t>
  </si>
  <si>
    <t>Ylempi loppusarja TOP-10</t>
  </si>
  <si>
    <t>20.3.1972   Alavus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</si>
  <si>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</si>
  <si>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</si>
  <si>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</si>
  <si>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</si>
  <si>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</si>
  <si>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</si>
  <si>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</si>
  <si>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</si>
  <si>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NJ  2</t>
  </si>
  <si>
    <t>7.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</si>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</sst>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/>
    <xf numFmtId="0" fontId="3" fillId="5" borderId="4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6" customWidth="1"/>
    <col min="3" max="3" width="6.140625" style="85" customWidth="1"/>
    <col min="4" max="4" width="10.140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7109375" style="85" customWidth="1"/>
    <col min="34" max="34" width="13.42578125" style="85" customWidth="1"/>
    <col min="35" max="35" width="13" style="85" customWidth="1"/>
    <col min="36" max="36" width="12.1406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34</v>
      </c>
      <c r="C1" s="3"/>
      <c r="D1" s="4"/>
      <c r="E1" s="5" t="s">
        <v>91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95" customFormat="1" ht="15" customHeight="1" x14ac:dyDescent="0.25">
      <c r="A2" s="9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89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90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14"/>
      <c r="AO2" s="94" t="s">
        <v>71</v>
      </c>
      <c r="AP2" s="14"/>
      <c r="AQ2" s="15"/>
      <c r="AR2" s="54"/>
    </row>
    <row r="3" spans="1:44" s="95" customFormat="1" ht="15" customHeight="1" x14ac:dyDescent="0.25">
      <c r="A3" s="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68</v>
      </c>
      <c r="AE3" s="18" t="s">
        <v>17</v>
      </c>
      <c r="AF3" s="23"/>
      <c r="AG3" s="18" t="s">
        <v>72</v>
      </c>
      <c r="AH3" s="18" t="s">
        <v>73</v>
      </c>
      <c r="AI3" s="15" t="s">
        <v>74</v>
      </c>
      <c r="AJ3" s="18" t="s">
        <v>75</v>
      </c>
      <c r="AK3" s="23"/>
      <c r="AL3" s="18" t="s">
        <v>23</v>
      </c>
      <c r="AM3" s="18" t="s">
        <v>24</v>
      </c>
      <c r="AN3" s="15" t="s">
        <v>76</v>
      </c>
      <c r="AO3" s="15" t="s">
        <v>31</v>
      </c>
      <c r="AP3" s="17" t="s">
        <v>32</v>
      </c>
      <c r="AQ3" s="18" t="s">
        <v>33</v>
      </c>
      <c r="AR3" s="54"/>
    </row>
    <row r="4" spans="1:44" s="95" customFormat="1" ht="15" customHeight="1" x14ac:dyDescent="0.25">
      <c r="A4" s="93"/>
      <c r="B4" s="43">
        <v>1988</v>
      </c>
      <c r="C4" s="43" t="s">
        <v>101</v>
      </c>
      <c r="D4" s="44" t="s">
        <v>102</v>
      </c>
      <c r="E4" s="43"/>
      <c r="F4" s="45" t="s">
        <v>44</v>
      </c>
      <c r="G4" s="147"/>
      <c r="H4" s="46"/>
      <c r="I4" s="43"/>
      <c r="J4" s="43"/>
      <c r="K4" s="43"/>
      <c r="L4" s="43"/>
      <c r="M4" s="43"/>
      <c r="N4" s="47"/>
      <c r="O4" s="23"/>
      <c r="P4" s="18"/>
      <c r="Q4" s="18"/>
      <c r="R4" s="18"/>
      <c r="S4" s="18"/>
      <c r="T4" s="23"/>
      <c r="U4" s="30"/>
      <c r="V4" s="32"/>
      <c r="W4" s="32"/>
      <c r="X4" s="32"/>
      <c r="Y4" s="32"/>
      <c r="Z4" s="42"/>
      <c r="AA4" s="23">
        <v>40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30"/>
      <c r="AM4" s="36"/>
      <c r="AN4" s="96"/>
      <c r="AO4" s="32"/>
      <c r="AP4" s="33"/>
      <c r="AQ4" s="30"/>
      <c r="AR4" s="54"/>
    </row>
    <row r="5" spans="1:44" s="95" customFormat="1" ht="15" customHeight="1" x14ac:dyDescent="0.25">
      <c r="A5" s="93"/>
      <c r="B5" s="43">
        <v>1989</v>
      </c>
      <c r="C5" s="43" t="s">
        <v>39</v>
      </c>
      <c r="D5" s="44" t="s">
        <v>102</v>
      </c>
      <c r="E5" s="43"/>
      <c r="F5" s="45" t="s">
        <v>44</v>
      </c>
      <c r="G5" s="147"/>
      <c r="H5" s="46"/>
      <c r="I5" s="43"/>
      <c r="J5" s="43"/>
      <c r="K5" s="43"/>
      <c r="L5" s="43"/>
      <c r="M5" s="43"/>
      <c r="N5" s="47"/>
      <c r="O5" s="23"/>
      <c r="P5" s="18"/>
      <c r="Q5" s="15"/>
      <c r="R5" s="18"/>
      <c r="S5" s="18"/>
      <c r="T5" s="23"/>
      <c r="U5" s="30"/>
      <c r="V5" s="32"/>
      <c r="W5" s="32"/>
      <c r="X5" s="32"/>
      <c r="Y5" s="32"/>
      <c r="Z5" s="42"/>
      <c r="AA5" s="23"/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30"/>
      <c r="AM5" s="36"/>
      <c r="AN5" s="96"/>
      <c r="AO5" s="32"/>
      <c r="AP5" s="33"/>
      <c r="AQ5" s="30"/>
      <c r="AR5" s="54"/>
    </row>
    <row r="6" spans="1:44" s="95" customFormat="1" ht="15" customHeight="1" x14ac:dyDescent="0.25">
      <c r="A6" s="93"/>
      <c r="B6" s="118">
        <v>1990</v>
      </c>
      <c r="C6" s="118" t="s">
        <v>51</v>
      </c>
      <c r="D6" s="119" t="s">
        <v>102</v>
      </c>
      <c r="E6" s="118"/>
      <c r="F6" s="122" t="s">
        <v>87</v>
      </c>
      <c r="G6" s="153"/>
      <c r="H6" s="120"/>
      <c r="I6" s="118"/>
      <c r="J6" s="118"/>
      <c r="K6" s="118"/>
      <c r="L6" s="118"/>
      <c r="M6" s="118"/>
      <c r="N6" s="121"/>
      <c r="O6" s="23"/>
      <c r="P6" s="18"/>
      <c r="Q6" s="15"/>
      <c r="R6" s="18"/>
      <c r="S6" s="18"/>
      <c r="T6" s="23"/>
      <c r="U6" s="30"/>
      <c r="V6" s="32"/>
      <c r="W6" s="32"/>
      <c r="X6" s="32"/>
      <c r="Y6" s="32"/>
      <c r="Z6" s="42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30"/>
      <c r="AM6" s="36"/>
      <c r="AN6" s="96"/>
      <c r="AO6" s="32"/>
      <c r="AP6" s="33"/>
      <c r="AQ6" s="30"/>
      <c r="AR6" s="54"/>
    </row>
    <row r="7" spans="1:44" s="95" customFormat="1" ht="15" customHeight="1" x14ac:dyDescent="0.25">
      <c r="A7" s="93"/>
      <c r="B7" s="118">
        <v>1991</v>
      </c>
      <c r="C7" s="118" t="s">
        <v>50</v>
      </c>
      <c r="D7" s="119" t="s">
        <v>102</v>
      </c>
      <c r="E7" s="118"/>
      <c r="F7" s="122" t="s">
        <v>87</v>
      </c>
      <c r="G7" s="153"/>
      <c r="H7" s="120"/>
      <c r="I7" s="118"/>
      <c r="J7" s="118"/>
      <c r="K7" s="118"/>
      <c r="L7" s="118"/>
      <c r="M7" s="118"/>
      <c r="N7" s="121"/>
      <c r="O7" s="23"/>
      <c r="P7" s="18"/>
      <c r="Q7" s="15"/>
      <c r="R7" s="18"/>
      <c r="S7" s="18"/>
      <c r="T7" s="23"/>
      <c r="U7" s="30"/>
      <c r="V7" s="32"/>
      <c r="W7" s="32"/>
      <c r="X7" s="32"/>
      <c r="Y7" s="32"/>
      <c r="Z7" s="42"/>
      <c r="AA7" s="23"/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30"/>
      <c r="AM7" s="36"/>
      <c r="AN7" s="96"/>
      <c r="AO7" s="32"/>
      <c r="AP7" s="33"/>
      <c r="AQ7" s="30"/>
      <c r="AR7" s="54"/>
    </row>
    <row r="8" spans="1:44" s="95" customFormat="1" ht="15" customHeight="1" x14ac:dyDescent="0.25">
      <c r="A8" s="93"/>
      <c r="B8" s="43">
        <v>1992</v>
      </c>
      <c r="C8" s="43" t="s">
        <v>51</v>
      </c>
      <c r="D8" s="44" t="s">
        <v>102</v>
      </c>
      <c r="E8" s="43"/>
      <c r="F8" s="45" t="s">
        <v>44</v>
      </c>
      <c r="G8" s="147"/>
      <c r="H8" s="46"/>
      <c r="I8" s="43"/>
      <c r="J8" s="43"/>
      <c r="K8" s="43"/>
      <c r="L8" s="43"/>
      <c r="M8" s="43"/>
      <c r="N8" s="47"/>
      <c r="O8" s="23"/>
      <c r="P8" s="18"/>
      <c r="Q8" s="15"/>
      <c r="R8" s="18"/>
      <c r="S8" s="18"/>
      <c r="T8" s="23"/>
      <c r="U8" s="30"/>
      <c r="V8" s="32"/>
      <c r="W8" s="32"/>
      <c r="X8" s="32"/>
      <c r="Y8" s="32"/>
      <c r="Z8" s="42"/>
      <c r="AA8" s="23"/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30"/>
      <c r="AM8" s="36"/>
      <c r="AN8" s="96"/>
      <c r="AO8" s="32"/>
      <c r="AP8" s="33"/>
      <c r="AQ8" s="30"/>
      <c r="AR8" s="54"/>
    </row>
    <row r="9" spans="1:44" s="95" customFormat="1" ht="15" customHeight="1" x14ac:dyDescent="0.25">
      <c r="A9" s="93"/>
      <c r="B9" s="43">
        <v>1993</v>
      </c>
      <c r="C9" s="43" t="s">
        <v>46</v>
      </c>
      <c r="D9" s="44" t="s">
        <v>102</v>
      </c>
      <c r="E9" s="43"/>
      <c r="F9" s="45" t="s">
        <v>44</v>
      </c>
      <c r="G9" s="147"/>
      <c r="H9" s="46"/>
      <c r="I9" s="43"/>
      <c r="J9" s="43"/>
      <c r="K9" s="43"/>
      <c r="L9" s="43"/>
      <c r="M9" s="43"/>
      <c r="N9" s="47"/>
      <c r="O9" s="23"/>
      <c r="P9" s="18"/>
      <c r="Q9" s="15"/>
      <c r="R9" s="18"/>
      <c r="S9" s="18"/>
      <c r="T9" s="23"/>
      <c r="U9" s="30"/>
      <c r="V9" s="32"/>
      <c r="W9" s="32"/>
      <c r="X9" s="32"/>
      <c r="Y9" s="32"/>
      <c r="Z9" s="42"/>
      <c r="AA9" s="23"/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30"/>
      <c r="AM9" s="36"/>
      <c r="AN9" s="96"/>
      <c r="AO9" s="32"/>
      <c r="AP9" s="33"/>
      <c r="AQ9" s="30"/>
      <c r="AR9" s="54"/>
    </row>
    <row r="10" spans="1:44" s="95" customFormat="1" ht="15" customHeight="1" x14ac:dyDescent="0.25">
      <c r="A10" s="93"/>
      <c r="B10" s="24">
        <v>1994</v>
      </c>
      <c r="C10" s="24" t="s">
        <v>50</v>
      </c>
      <c r="D10" s="25" t="s">
        <v>55</v>
      </c>
      <c r="E10" s="24"/>
      <c r="F10" s="26" t="s">
        <v>49</v>
      </c>
      <c r="G10" s="87"/>
      <c r="H10" s="27"/>
      <c r="I10" s="24"/>
      <c r="J10" s="24"/>
      <c r="K10" s="24"/>
      <c r="L10" s="24"/>
      <c r="M10" s="24"/>
      <c r="N10" s="28"/>
      <c r="O10" s="23"/>
      <c r="P10" s="18"/>
      <c r="Q10" s="15"/>
      <c r="R10" s="18"/>
      <c r="S10" s="18"/>
      <c r="T10" s="23"/>
      <c r="U10" s="35">
        <v>18</v>
      </c>
      <c r="V10" s="35">
        <v>0</v>
      </c>
      <c r="W10" s="31">
        <v>4</v>
      </c>
      <c r="X10" s="35">
        <v>9</v>
      </c>
      <c r="Y10" s="35">
        <v>50</v>
      </c>
      <c r="Z10" s="75">
        <v>0.45500000000000002</v>
      </c>
      <c r="AA10" s="23">
        <v>0</v>
      </c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30"/>
      <c r="AM10" s="36"/>
      <c r="AN10" s="96"/>
      <c r="AO10" s="32"/>
      <c r="AP10" s="33"/>
      <c r="AQ10" s="30"/>
      <c r="AR10" s="54"/>
    </row>
    <row r="11" spans="1:44" s="95" customFormat="1" ht="15" customHeight="1" x14ac:dyDescent="0.25">
      <c r="A11" s="93"/>
      <c r="B11" s="24">
        <v>1995</v>
      </c>
      <c r="C11" s="24" t="s">
        <v>54</v>
      </c>
      <c r="D11" s="34" t="s">
        <v>55</v>
      </c>
      <c r="E11" s="24"/>
      <c r="F11" s="26" t="s">
        <v>49</v>
      </c>
      <c r="G11" s="87"/>
      <c r="H11" s="27"/>
      <c r="I11" s="24"/>
      <c r="J11" s="24"/>
      <c r="K11" s="24"/>
      <c r="L11" s="24"/>
      <c r="M11" s="24"/>
      <c r="N11" s="24"/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42"/>
      <c r="AA11" s="23">
        <v>0</v>
      </c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30"/>
      <c r="AM11" s="36"/>
      <c r="AN11" s="96"/>
      <c r="AO11" s="32"/>
      <c r="AP11" s="33"/>
      <c r="AQ11" s="30"/>
      <c r="AR11" s="54"/>
    </row>
    <row r="12" spans="1:44" s="95" customFormat="1" ht="15" customHeight="1" x14ac:dyDescent="0.25">
      <c r="A12" s="93"/>
      <c r="B12" s="24">
        <v>1996</v>
      </c>
      <c r="C12" s="24" t="s">
        <v>53</v>
      </c>
      <c r="D12" s="25" t="s">
        <v>52</v>
      </c>
      <c r="E12" s="24"/>
      <c r="F12" s="26" t="s">
        <v>49</v>
      </c>
      <c r="G12" s="87"/>
      <c r="H12" s="27"/>
      <c r="I12" s="24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36"/>
      <c r="V12" s="30"/>
      <c r="W12" s="32"/>
      <c r="X12" s="30"/>
      <c r="Y12" s="30"/>
      <c r="Z12" s="42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30"/>
      <c r="AM12" s="36"/>
      <c r="AN12" s="96"/>
      <c r="AO12" s="32"/>
      <c r="AP12" s="33"/>
      <c r="AQ12" s="30"/>
      <c r="AR12" s="54"/>
    </row>
    <row r="13" spans="1:44" s="95" customFormat="1" ht="15" customHeight="1" x14ac:dyDescent="0.25">
      <c r="A13" s="93"/>
      <c r="B13" s="24">
        <v>1997</v>
      </c>
      <c r="C13" s="24" t="s">
        <v>51</v>
      </c>
      <c r="D13" s="34" t="s">
        <v>52</v>
      </c>
      <c r="E13" s="34"/>
      <c r="F13" s="34" t="s">
        <v>49</v>
      </c>
      <c r="G13" s="37"/>
      <c r="H13" s="38"/>
      <c r="I13" s="34"/>
      <c r="J13" s="34"/>
      <c r="K13" s="34"/>
      <c r="L13" s="34"/>
      <c r="M13" s="34"/>
      <c r="N13" s="39"/>
      <c r="O13" s="23"/>
      <c r="P13" s="18"/>
      <c r="Q13" s="18"/>
      <c r="R13" s="18"/>
      <c r="S13" s="18"/>
      <c r="T13" s="23"/>
      <c r="U13" s="36"/>
      <c r="V13" s="30"/>
      <c r="W13" s="32"/>
      <c r="X13" s="30"/>
      <c r="Y13" s="30"/>
      <c r="Z13" s="42"/>
      <c r="AA13" s="23">
        <v>0</v>
      </c>
      <c r="AB13" s="18"/>
      <c r="AC13" s="18"/>
      <c r="AD13" s="18"/>
      <c r="AE13" s="18"/>
      <c r="AF13" s="23"/>
      <c r="AG13" s="36"/>
      <c r="AH13" s="36"/>
      <c r="AI13" s="36"/>
      <c r="AJ13" s="36"/>
      <c r="AK13" s="23"/>
      <c r="AL13" s="30"/>
      <c r="AM13" s="36"/>
      <c r="AN13" s="96"/>
      <c r="AO13" s="32"/>
      <c r="AP13" s="33"/>
      <c r="AQ13" s="30"/>
      <c r="AR13" s="54"/>
    </row>
    <row r="14" spans="1:44" s="95" customFormat="1" ht="15" customHeight="1" x14ac:dyDescent="0.25">
      <c r="A14" s="93"/>
      <c r="B14" s="30">
        <v>1998</v>
      </c>
      <c r="C14" s="30" t="s">
        <v>35</v>
      </c>
      <c r="D14" s="40" t="s">
        <v>36</v>
      </c>
      <c r="E14" s="30">
        <v>28</v>
      </c>
      <c r="F14" s="30">
        <v>2</v>
      </c>
      <c r="G14" s="32">
        <v>3</v>
      </c>
      <c r="H14" s="30">
        <v>19</v>
      </c>
      <c r="I14" s="30">
        <v>84</v>
      </c>
      <c r="J14" s="30">
        <v>45</v>
      </c>
      <c r="K14" s="30">
        <v>29</v>
      </c>
      <c r="L14" s="30">
        <v>5</v>
      </c>
      <c r="M14" s="30">
        <v>5</v>
      </c>
      <c r="N14" s="41">
        <v>0.41</v>
      </c>
      <c r="O14" s="23"/>
      <c r="P14" s="18"/>
      <c r="Q14" s="18"/>
      <c r="R14" s="18"/>
      <c r="S14" s="18"/>
      <c r="T14" s="23"/>
      <c r="U14" s="30"/>
      <c r="V14" s="30"/>
      <c r="W14" s="32"/>
      <c r="X14" s="30"/>
      <c r="Y14" s="30"/>
      <c r="Z14" s="42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30"/>
      <c r="AM14" s="36"/>
      <c r="AN14" s="96"/>
      <c r="AO14" s="32"/>
      <c r="AP14" s="33"/>
      <c r="AQ14" s="30"/>
      <c r="AR14" s="54"/>
    </row>
    <row r="15" spans="1:44" s="95" customFormat="1" ht="15" customHeight="1" x14ac:dyDescent="0.25">
      <c r="A15" s="93"/>
      <c r="B15" s="30">
        <v>1999</v>
      </c>
      <c r="C15" s="30" t="s">
        <v>37</v>
      </c>
      <c r="D15" s="40" t="s">
        <v>36</v>
      </c>
      <c r="E15" s="30">
        <v>28</v>
      </c>
      <c r="F15" s="30">
        <v>2</v>
      </c>
      <c r="G15" s="32">
        <v>3</v>
      </c>
      <c r="H15" s="30">
        <v>50</v>
      </c>
      <c r="I15" s="30">
        <v>118</v>
      </c>
      <c r="J15" s="30">
        <v>83</v>
      </c>
      <c r="K15" s="30">
        <v>22</v>
      </c>
      <c r="L15" s="30">
        <v>8</v>
      </c>
      <c r="M15" s="30">
        <v>5</v>
      </c>
      <c r="N15" s="41">
        <v>0.47599999999999998</v>
      </c>
      <c r="O15" s="23"/>
      <c r="P15" s="18"/>
      <c r="Q15" s="30" t="s">
        <v>53</v>
      </c>
      <c r="R15" s="18" t="s">
        <v>35</v>
      </c>
      <c r="S15" s="18"/>
      <c r="T15" s="23"/>
      <c r="U15" s="30"/>
      <c r="V15" s="30"/>
      <c r="W15" s="32"/>
      <c r="X15" s="30"/>
      <c r="Y15" s="30"/>
      <c r="Z15" s="42"/>
      <c r="AA15" s="23">
        <v>66</v>
      </c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30"/>
      <c r="AM15" s="36"/>
      <c r="AN15" s="96"/>
      <c r="AO15" s="32"/>
      <c r="AP15" s="33"/>
      <c r="AQ15" s="30"/>
      <c r="AR15" s="54"/>
    </row>
    <row r="16" spans="1:44" s="95" customFormat="1" ht="15" customHeight="1" x14ac:dyDescent="0.25">
      <c r="A16" s="93"/>
      <c r="B16" s="30">
        <v>2000</v>
      </c>
      <c r="C16" s="30" t="s">
        <v>38</v>
      </c>
      <c r="D16" s="2" t="s">
        <v>36</v>
      </c>
      <c r="E16" s="30">
        <v>28</v>
      </c>
      <c r="F16" s="30">
        <v>2</v>
      </c>
      <c r="G16" s="32">
        <v>6</v>
      </c>
      <c r="H16" s="30">
        <v>34</v>
      </c>
      <c r="I16" s="30">
        <v>94</v>
      </c>
      <c r="J16" s="30">
        <v>44</v>
      </c>
      <c r="K16" s="30">
        <v>35</v>
      </c>
      <c r="L16" s="30">
        <v>7</v>
      </c>
      <c r="M16" s="30">
        <v>8</v>
      </c>
      <c r="N16" s="42">
        <v>0.497</v>
      </c>
      <c r="O16" s="23"/>
      <c r="P16" s="18"/>
      <c r="Q16" s="18" t="s">
        <v>88</v>
      </c>
      <c r="R16" s="18"/>
      <c r="S16" s="18"/>
      <c r="T16" s="23"/>
      <c r="U16" s="35">
        <v>7</v>
      </c>
      <c r="V16" s="31">
        <v>0</v>
      </c>
      <c r="W16" s="31">
        <v>2</v>
      </c>
      <c r="X16" s="31">
        <v>18</v>
      </c>
      <c r="Y16" s="31">
        <v>41</v>
      </c>
      <c r="Z16" s="75">
        <v>0.621</v>
      </c>
      <c r="AA16" s="23"/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30"/>
      <c r="AM16" s="36"/>
      <c r="AN16" s="96"/>
      <c r="AO16" s="32"/>
      <c r="AP16" s="33"/>
      <c r="AQ16" s="30"/>
      <c r="AR16" s="54"/>
    </row>
    <row r="17" spans="1:44" s="95" customFormat="1" ht="15" customHeight="1" x14ac:dyDescent="0.25">
      <c r="A17" s="93"/>
      <c r="B17" s="30">
        <v>2001</v>
      </c>
      <c r="C17" s="30" t="s">
        <v>39</v>
      </c>
      <c r="D17" s="2" t="s">
        <v>36</v>
      </c>
      <c r="E17" s="30">
        <v>28</v>
      </c>
      <c r="F17" s="30">
        <v>1</v>
      </c>
      <c r="G17" s="32">
        <v>8</v>
      </c>
      <c r="H17" s="30">
        <v>28</v>
      </c>
      <c r="I17" s="30">
        <v>94</v>
      </c>
      <c r="J17" s="30">
        <v>45</v>
      </c>
      <c r="K17" s="30">
        <v>37</v>
      </c>
      <c r="L17" s="30">
        <v>3</v>
      </c>
      <c r="M17" s="30">
        <v>9</v>
      </c>
      <c r="N17" s="42">
        <v>0.53700000000000003</v>
      </c>
      <c r="O17" s="23"/>
      <c r="P17" s="18"/>
      <c r="Q17" s="18"/>
      <c r="R17" s="18"/>
      <c r="S17" s="18"/>
      <c r="T17" s="23"/>
      <c r="U17" s="35">
        <v>7</v>
      </c>
      <c r="V17" s="31">
        <v>0</v>
      </c>
      <c r="W17" s="31">
        <v>0</v>
      </c>
      <c r="X17" s="31">
        <v>10</v>
      </c>
      <c r="Y17" s="31">
        <v>24</v>
      </c>
      <c r="Z17" s="75">
        <v>0.54600000000000004</v>
      </c>
      <c r="AA17" s="23"/>
      <c r="AB17" s="18"/>
      <c r="AC17" s="18"/>
      <c r="AD17" s="18"/>
      <c r="AE17" s="18"/>
      <c r="AF17" s="23"/>
      <c r="AG17" s="36"/>
      <c r="AH17" s="36"/>
      <c r="AI17" s="36"/>
      <c r="AJ17" s="36"/>
      <c r="AK17" s="23"/>
      <c r="AL17" s="30"/>
      <c r="AM17" s="36"/>
      <c r="AN17" s="96"/>
      <c r="AO17" s="32"/>
      <c r="AP17" s="33"/>
      <c r="AQ17" s="30"/>
      <c r="AR17" s="54"/>
    </row>
    <row r="18" spans="1:44" s="95" customFormat="1" ht="15" customHeight="1" x14ac:dyDescent="0.25">
      <c r="A18" s="93"/>
      <c r="B18" s="30">
        <v>2002</v>
      </c>
      <c r="C18" s="30" t="s">
        <v>40</v>
      </c>
      <c r="D18" s="2" t="s">
        <v>41</v>
      </c>
      <c r="E18" s="30">
        <v>7</v>
      </c>
      <c r="F18" s="30">
        <v>0</v>
      </c>
      <c r="G18" s="32">
        <v>1</v>
      </c>
      <c r="H18" s="30">
        <v>1</v>
      </c>
      <c r="I18" s="30">
        <v>14</v>
      </c>
      <c r="J18" s="30">
        <v>5</v>
      </c>
      <c r="K18" s="30">
        <v>5</v>
      </c>
      <c r="L18" s="30">
        <v>3</v>
      </c>
      <c r="M18" s="30">
        <v>1</v>
      </c>
      <c r="N18" s="42">
        <v>0.378</v>
      </c>
      <c r="O18" s="23"/>
      <c r="P18" s="18"/>
      <c r="Q18" s="18"/>
      <c r="R18" s="18"/>
      <c r="S18" s="18"/>
      <c r="T18" s="23"/>
      <c r="U18" s="30"/>
      <c r="V18" s="30"/>
      <c r="W18" s="32"/>
      <c r="X18" s="30"/>
      <c r="Y18" s="30"/>
      <c r="Z18" s="42"/>
      <c r="AA18" s="23"/>
      <c r="AB18" s="18"/>
      <c r="AC18" s="18"/>
      <c r="AD18" s="18"/>
      <c r="AE18" s="18"/>
      <c r="AF18" s="23"/>
      <c r="AG18" s="36" t="s">
        <v>83</v>
      </c>
      <c r="AH18" s="36"/>
      <c r="AI18" s="36"/>
      <c r="AJ18" s="36"/>
      <c r="AK18" s="23"/>
      <c r="AL18" s="30"/>
      <c r="AM18" s="36"/>
      <c r="AN18" s="96"/>
      <c r="AO18" s="32"/>
      <c r="AP18" s="33"/>
      <c r="AQ18" s="30"/>
      <c r="AR18" s="54"/>
    </row>
    <row r="19" spans="1:44" s="95" customFormat="1" ht="15" customHeight="1" x14ac:dyDescent="0.25">
      <c r="A19" s="93"/>
      <c r="B19" s="118">
        <v>2003</v>
      </c>
      <c r="C19" s="118" t="s">
        <v>86</v>
      </c>
      <c r="D19" s="119" t="s">
        <v>45</v>
      </c>
      <c r="E19" s="118"/>
      <c r="F19" s="122" t="s">
        <v>87</v>
      </c>
      <c r="G19" s="120"/>
      <c r="H19" s="118"/>
      <c r="I19" s="118"/>
      <c r="J19" s="118"/>
      <c r="K19" s="118"/>
      <c r="L19" s="118"/>
      <c r="M19" s="118"/>
      <c r="N19" s="121"/>
      <c r="O19" s="23"/>
      <c r="P19" s="18"/>
      <c r="Q19" s="18"/>
      <c r="R19" s="18"/>
      <c r="S19" s="18"/>
      <c r="T19" s="23"/>
      <c r="U19" s="30"/>
      <c r="V19" s="30"/>
      <c r="W19" s="32"/>
      <c r="X19" s="30"/>
      <c r="Y19" s="30"/>
      <c r="Z19" s="42"/>
      <c r="AA19" s="23"/>
      <c r="AB19" s="18"/>
      <c r="AC19" s="18"/>
      <c r="AD19" s="18"/>
      <c r="AE19" s="18"/>
      <c r="AF19" s="23"/>
      <c r="AG19" s="36"/>
      <c r="AH19" s="36"/>
      <c r="AI19" s="36"/>
      <c r="AJ19" s="36"/>
      <c r="AK19" s="23"/>
      <c r="AL19" s="30"/>
      <c r="AM19" s="36"/>
      <c r="AN19" s="96"/>
      <c r="AO19" s="32"/>
      <c r="AP19" s="33"/>
      <c r="AQ19" s="30"/>
      <c r="AR19" s="54"/>
    </row>
    <row r="20" spans="1:44" s="95" customFormat="1" ht="15" customHeight="1" x14ac:dyDescent="0.25">
      <c r="A20" s="93"/>
      <c r="B20" s="118">
        <v>2004</v>
      </c>
      <c r="C20" s="118" t="s">
        <v>50</v>
      </c>
      <c r="D20" s="119" t="s">
        <v>45</v>
      </c>
      <c r="E20" s="118"/>
      <c r="F20" s="123" t="s">
        <v>87</v>
      </c>
      <c r="G20" s="120"/>
      <c r="H20" s="118"/>
      <c r="I20" s="118"/>
      <c r="J20" s="118"/>
      <c r="K20" s="118"/>
      <c r="L20" s="118"/>
      <c r="M20" s="118"/>
      <c r="N20" s="121"/>
      <c r="O20" s="23"/>
      <c r="P20" s="18"/>
      <c r="Q20" s="18"/>
      <c r="R20" s="18"/>
      <c r="S20" s="18"/>
      <c r="T20" s="23"/>
      <c r="U20" s="30"/>
      <c r="V20" s="30"/>
      <c r="W20" s="32"/>
      <c r="X20" s="30"/>
      <c r="Y20" s="30"/>
      <c r="Z20" s="42"/>
      <c r="AA20" s="23"/>
      <c r="AB20" s="18"/>
      <c r="AC20" s="18"/>
      <c r="AD20" s="18"/>
      <c r="AE20" s="18"/>
      <c r="AF20" s="23"/>
      <c r="AG20" s="36"/>
      <c r="AH20" s="36"/>
      <c r="AI20" s="36"/>
      <c r="AJ20" s="36"/>
      <c r="AK20" s="23"/>
      <c r="AL20" s="30"/>
      <c r="AM20" s="36"/>
      <c r="AN20" s="96"/>
      <c r="AO20" s="32"/>
      <c r="AP20" s="33"/>
      <c r="AQ20" s="30"/>
      <c r="AR20" s="54"/>
    </row>
    <row r="21" spans="1:44" s="95" customFormat="1" ht="15" customHeight="1" x14ac:dyDescent="0.25">
      <c r="A21" s="93"/>
      <c r="B21" s="43">
        <v>2005</v>
      </c>
      <c r="C21" s="43" t="s">
        <v>46</v>
      </c>
      <c r="D21" s="44" t="s">
        <v>45</v>
      </c>
      <c r="E21" s="43"/>
      <c r="F21" s="45" t="s">
        <v>44</v>
      </c>
      <c r="G21" s="46"/>
      <c r="H21" s="43"/>
      <c r="I21" s="43"/>
      <c r="J21" s="43"/>
      <c r="K21" s="43"/>
      <c r="L21" s="43"/>
      <c r="M21" s="43"/>
      <c r="N21" s="47"/>
      <c r="O21" s="23"/>
      <c r="P21" s="18"/>
      <c r="Q21" s="18"/>
      <c r="R21" s="18"/>
      <c r="S21" s="18"/>
      <c r="T21" s="23"/>
      <c r="U21" s="30"/>
      <c r="V21" s="30"/>
      <c r="W21" s="32"/>
      <c r="X21" s="30"/>
      <c r="Y21" s="30"/>
      <c r="Z21" s="42"/>
      <c r="AA21" s="23">
        <v>0</v>
      </c>
      <c r="AB21" s="18"/>
      <c r="AC21" s="18"/>
      <c r="AD21" s="18"/>
      <c r="AE21" s="18"/>
      <c r="AF21" s="23"/>
      <c r="AG21" s="36"/>
      <c r="AH21" s="36"/>
      <c r="AI21" s="36"/>
      <c r="AJ21" s="36"/>
      <c r="AK21" s="23"/>
      <c r="AL21" s="30"/>
      <c r="AM21" s="36"/>
      <c r="AN21" s="96"/>
      <c r="AO21" s="32"/>
      <c r="AP21" s="33"/>
      <c r="AQ21" s="30"/>
      <c r="AR21" s="54"/>
    </row>
    <row r="22" spans="1:44" s="95" customFormat="1" ht="15" customHeight="1" x14ac:dyDescent="0.25">
      <c r="A22" s="93"/>
      <c r="B22" s="30">
        <v>2005</v>
      </c>
      <c r="C22" s="30" t="s">
        <v>38</v>
      </c>
      <c r="D22" s="2" t="s">
        <v>41</v>
      </c>
      <c r="E22" s="30">
        <v>1</v>
      </c>
      <c r="F22" s="30">
        <v>0</v>
      </c>
      <c r="G22" s="32">
        <v>0</v>
      </c>
      <c r="H22" s="30">
        <v>2</v>
      </c>
      <c r="I22" s="30">
        <v>4</v>
      </c>
      <c r="J22" s="30">
        <v>2</v>
      </c>
      <c r="K22" s="30">
        <v>2</v>
      </c>
      <c r="L22" s="30">
        <v>0</v>
      </c>
      <c r="M22" s="30">
        <v>0</v>
      </c>
      <c r="N22" s="42">
        <v>0.5</v>
      </c>
      <c r="O22" s="23"/>
      <c r="P22" s="18"/>
      <c r="Q22" s="15"/>
      <c r="R22" s="18"/>
      <c r="S22" s="18"/>
      <c r="T22" s="23"/>
      <c r="U22" s="35">
        <v>5</v>
      </c>
      <c r="V22" s="31">
        <v>1</v>
      </c>
      <c r="W22" s="31">
        <v>1</v>
      </c>
      <c r="X22" s="31">
        <v>2</v>
      </c>
      <c r="Y22" s="31">
        <v>15</v>
      </c>
      <c r="Z22" s="75">
        <v>0.51700000000000002</v>
      </c>
      <c r="AA22" s="23">
        <v>0</v>
      </c>
      <c r="AB22" s="18"/>
      <c r="AC22" s="18"/>
      <c r="AD22" s="18"/>
      <c r="AE22" s="18"/>
      <c r="AF22" s="23"/>
      <c r="AG22" s="36"/>
      <c r="AH22" s="36"/>
      <c r="AI22" s="36"/>
      <c r="AJ22" s="36"/>
      <c r="AK22" s="23"/>
      <c r="AL22" s="30"/>
      <c r="AM22" s="36"/>
      <c r="AN22" s="96"/>
      <c r="AO22" s="32"/>
      <c r="AP22" s="33"/>
      <c r="AQ22" s="30"/>
      <c r="AR22" s="54"/>
    </row>
    <row r="23" spans="1:44" s="95" customFormat="1" ht="15" customHeight="1" x14ac:dyDescent="0.25">
      <c r="A23" s="93"/>
      <c r="B23" s="43">
        <v>2006</v>
      </c>
      <c r="C23" s="43" t="s">
        <v>46</v>
      </c>
      <c r="D23" s="44" t="s">
        <v>45</v>
      </c>
      <c r="E23" s="43"/>
      <c r="F23" s="45" t="s">
        <v>44</v>
      </c>
      <c r="G23" s="46"/>
      <c r="H23" s="43"/>
      <c r="I23" s="43"/>
      <c r="J23" s="43"/>
      <c r="K23" s="43"/>
      <c r="L23" s="43"/>
      <c r="M23" s="43"/>
      <c r="N23" s="47"/>
      <c r="O23" s="23"/>
      <c r="P23" s="18"/>
      <c r="Q23" s="15"/>
      <c r="R23" s="18"/>
      <c r="S23" s="18"/>
      <c r="T23" s="23"/>
      <c r="U23" s="30"/>
      <c r="V23" s="30"/>
      <c r="W23" s="32"/>
      <c r="X23" s="30"/>
      <c r="Y23" s="30"/>
      <c r="Z23" s="42"/>
      <c r="AA23" s="23">
        <v>0</v>
      </c>
      <c r="AB23" s="18"/>
      <c r="AC23" s="18"/>
      <c r="AD23" s="18"/>
      <c r="AE23" s="18"/>
      <c r="AF23" s="23"/>
      <c r="AG23" s="36"/>
      <c r="AH23" s="36"/>
      <c r="AI23" s="36"/>
      <c r="AJ23" s="36"/>
      <c r="AK23" s="23"/>
      <c r="AL23" s="30"/>
      <c r="AM23" s="36"/>
      <c r="AN23" s="96"/>
      <c r="AO23" s="32"/>
      <c r="AP23" s="33"/>
      <c r="AQ23" s="30"/>
      <c r="AR23" s="54"/>
    </row>
    <row r="24" spans="1:44" s="95" customFormat="1" ht="15" customHeight="1" x14ac:dyDescent="0.25">
      <c r="A24" s="93"/>
      <c r="B24" s="43">
        <v>2007</v>
      </c>
      <c r="C24" s="43" t="s">
        <v>50</v>
      </c>
      <c r="D24" s="44" t="s">
        <v>48</v>
      </c>
      <c r="E24" s="43"/>
      <c r="F24" s="45" t="s">
        <v>44</v>
      </c>
      <c r="G24" s="46"/>
      <c r="H24" s="43"/>
      <c r="I24" s="43"/>
      <c r="J24" s="43"/>
      <c r="K24" s="43"/>
      <c r="L24" s="43"/>
      <c r="M24" s="43"/>
      <c r="N24" s="47"/>
      <c r="O24" s="23"/>
      <c r="P24" s="18"/>
      <c r="Q24" s="15"/>
      <c r="R24" s="18"/>
      <c r="S24" s="18"/>
      <c r="T24" s="23"/>
      <c r="U24" s="30"/>
      <c r="V24" s="30"/>
      <c r="W24" s="32"/>
      <c r="X24" s="30"/>
      <c r="Y24" s="30"/>
      <c r="Z24" s="42"/>
      <c r="AA24" s="23"/>
      <c r="AB24" s="18"/>
      <c r="AC24" s="18"/>
      <c r="AD24" s="18"/>
      <c r="AE24" s="18"/>
      <c r="AF24" s="23"/>
      <c r="AG24" s="36"/>
      <c r="AH24" s="36"/>
      <c r="AI24" s="36"/>
      <c r="AJ24" s="36"/>
      <c r="AK24" s="23"/>
      <c r="AL24" s="30"/>
      <c r="AM24" s="36"/>
      <c r="AN24" s="96"/>
      <c r="AO24" s="32"/>
      <c r="AP24" s="33"/>
      <c r="AQ24" s="30"/>
      <c r="AR24" s="54"/>
    </row>
    <row r="25" spans="1:44" s="95" customFormat="1" ht="15" customHeight="1" x14ac:dyDescent="0.25">
      <c r="A25" s="93"/>
      <c r="B25" s="43">
        <v>2008</v>
      </c>
      <c r="C25" s="43" t="s">
        <v>46</v>
      </c>
      <c r="D25" s="44" t="s">
        <v>48</v>
      </c>
      <c r="E25" s="43"/>
      <c r="F25" s="45" t="s">
        <v>44</v>
      </c>
      <c r="G25" s="46"/>
      <c r="H25" s="43"/>
      <c r="I25" s="43"/>
      <c r="J25" s="43"/>
      <c r="K25" s="43"/>
      <c r="L25" s="43"/>
      <c r="M25" s="43"/>
      <c r="N25" s="47"/>
      <c r="O25" s="23"/>
      <c r="P25" s="18"/>
      <c r="Q25" s="15"/>
      <c r="R25" s="18"/>
      <c r="S25" s="18"/>
      <c r="T25" s="23"/>
      <c r="U25" s="30"/>
      <c r="V25" s="30"/>
      <c r="W25" s="32"/>
      <c r="X25" s="30"/>
      <c r="Y25" s="30"/>
      <c r="Z25" s="42"/>
      <c r="AA25" s="23"/>
      <c r="AB25" s="18"/>
      <c r="AC25" s="18"/>
      <c r="AD25" s="18"/>
      <c r="AE25" s="18"/>
      <c r="AF25" s="23"/>
      <c r="AG25" s="36"/>
      <c r="AH25" s="36"/>
      <c r="AI25" s="36"/>
      <c r="AJ25" s="36"/>
      <c r="AK25" s="23"/>
      <c r="AL25" s="30"/>
      <c r="AM25" s="36"/>
      <c r="AN25" s="96"/>
      <c r="AO25" s="32"/>
      <c r="AP25" s="33"/>
      <c r="AQ25" s="30"/>
      <c r="AR25" s="54"/>
    </row>
    <row r="26" spans="1:44" s="95" customFormat="1" ht="15" customHeight="1" x14ac:dyDescent="0.25">
      <c r="A26" s="93"/>
      <c r="B26" s="43">
        <v>2009</v>
      </c>
      <c r="C26" s="43" t="s">
        <v>40</v>
      </c>
      <c r="D26" s="44" t="s">
        <v>48</v>
      </c>
      <c r="E26" s="43"/>
      <c r="F26" s="45" t="s">
        <v>44</v>
      </c>
      <c r="G26" s="46"/>
      <c r="H26" s="43"/>
      <c r="I26" s="43"/>
      <c r="J26" s="43"/>
      <c r="K26" s="43"/>
      <c r="L26" s="43"/>
      <c r="M26" s="43"/>
      <c r="N26" s="47"/>
      <c r="O26" s="23"/>
      <c r="P26" s="18"/>
      <c r="Q26" s="15"/>
      <c r="R26" s="18"/>
      <c r="S26" s="18"/>
      <c r="T26" s="23"/>
      <c r="U26" s="30"/>
      <c r="V26" s="30"/>
      <c r="W26" s="32"/>
      <c r="X26" s="30"/>
      <c r="Y26" s="30"/>
      <c r="Z26" s="42"/>
      <c r="AA26" s="23">
        <v>40</v>
      </c>
      <c r="AB26" s="18"/>
      <c r="AC26" s="18"/>
      <c r="AD26" s="18"/>
      <c r="AE26" s="18"/>
      <c r="AF26" s="23"/>
      <c r="AG26" s="36"/>
      <c r="AH26" s="36"/>
      <c r="AI26" s="36"/>
      <c r="AJ26" s="36"/>
      <c r="AK26" s="23"/>
      <c r="AL26" s="30"/>
      <c r="AM26" s="36"/>
      <c r="AN26" s="96"/>
      <c r="AO26" s="32"/>
      <c r="AP26" s="33"/>
      <c r="AQ26" s="30"/>
      <c r="AR26" s="54"/>
    </row>
    <row r="27" spans="1:44" s="95" customFormat="1" ht="15" customHeight="1" x14ac:dyDescent="0.25">
      <c r="A27" s="93"/>
      <c r="B27" s="43">
        <v>2010</v>
      </c>
      <c r="C27" s="43" t="s">
        <v>35</v>
      </c>
      <c r="D27" s="44" t="s">
        <v>48</v>
      </c>
      <c r="E27" s="43"/>
      <c r="F27" s="45" t="s">
        <v>44</v>
      </c>
      <c r="G27" s="46"/>
      <c r="H27" s="43"/>
      <c r="I27" s="43"/>
      <c r="J27" s="43"/>
      <c r="K27" s="43"/>
      <c r="L27" s="43"/>
      <c r="M27" s="43"/>
      <c r="N27" s="47"/>
      <c r="O27" s="23"/>
      <c r="P27" s="18"/>
      <c r="Q27" s="15"/>
      <c r="R27" s="18"/>
      <c r="S27" s="18"/>
      <c r="T27" s="23"/>
      <c r="U27" s="30"/>
      <c r="V27" s="30"/>
      <c r="W27" s="32"/>
      <c r="X27" s="30"/>
      <c r="Y27" s="30"/>
      <c r="Z27" s="42"/>
      <c r="AA27" s="23">
        <v>74</v>
      </c>
      <c r="AB27" s="18"/>
      <c r="AC27" s="18"/>
      <c r="AD27" s="18"/>
      <c r="AE27" s="18"/>
      <c r="AF27" s="23"/>
      <c r="AG27" s="36"/>
      <c r="AH27" s="36"/>
      <c r="AI27" s="36"/>
      <c r="AJ27" s="36"/>
      <c r="AK27" s="23"/>
      <c r="AL27" s="30"/>
      <c r="AM27" s="36"/>
      <c r="AN27" s="96"/>
      <c r="AO27" s="32"/>
      <c r="AP27" s="33"/>
      <c r="AQ27" s="30"/>
      <c r="AR27" s="54"/>
    </row>
    <row r="28" spans="1:44" s="95" customFormat="1" ht="15" customHeight="1" x14ac:dyDescent="0.25">
      <c r="A28" s="93"/>
      <c r="B28" s="24">
        <v>2010</v>
      </c>
      <c r="C28" s="24" t="s">
        <v>38</v>
      </c>
      <c r="D28" s="34" t="s">
        <v>47</v>
      </c>
      <c r="E28" s="24"/>
      <c r="F28" s="26" t="s">
        <v>49</v>
      </c>
      <c r="G28" s="87"/>
      <c r="H28" s="27"/>
      <c r="I28" s="24"/>
      <c r="J28" s="24"/>
      <c r="K28" s="24"/>
      <c r="L28" s="24"/>
      <c r="M28" s="24"/>
      <c r="N28" s="39"/>
      <c r="O28" s="23"/>
      <c r="P28" s="18"/>
      <c r="Q28" s="15"/>
      <c r="R28" s="18"/>
      <c r="S28" s="18"/>
      <c r="T28" s="23"/>
      <c r="U28" s="30"/>
      <c r="V28" s="30"/>
      <c r="W28" s="32"/>
      <c r="X28" s="30"/>
      <c r="Y28" s="30"/>
      <c r="Z28" s="42"/>
      <c r="AA28" s="23">
        <v>85</v>
      </c>
      <c r="AB28" s="18"/>
      <c r="AC28" s="18"/>
      <c r="AD28" s="18"/>
      <c r="AE28" s="18"/>
      <c r="AF28" s="23"/>
      <c r="AG28" s="36"/>
      <c r="AH28" s="36"/>
      <c r="AI28" s="36"/>
      <c r="AJ28" s="36"/>
      <c r="AK28" s="23"/>
      <c r="AL28" s="30"/>
      <c r="AM28" s="36"/>
      <c r="AN28" s="96"/>
      <c r="AO28" s="32"/>
      <c r="AP28" s="33"/>
      <c r="AQ28" s="30"/>
      <c r="AR28" s="54"/>
    </row>
    <row r="29" spans="1:44" s="95" customFormat="1" ht="15" customHeight="1" x14ac:dyDescent="0.25">
      <c r="A29" s="97"/>
      <c r="B29" s="16" t="s">
        <v>7</v>
      </c>
      <c r="C29" s="17"/>
      <c r="D29" s="15"/>
      <c r="E29" s="18">
        <v>120</v>
      </c>
      <c r="F29" s="18">
        <v>7</v>
      </c>
      <c r="G29" s="18">
        <v>21</v>
      </c>
      <c r="H29" s="18">
        <v>134</v>
      </c>
      <c r="I29" s="18">
        <v>408</v>
      </c>
      <c r="J29" s="18">
        <v>224</v>
      </c>
      <c r="K29" s="18">
        <v>130</v>
      </c>
      <c r="L29" s="18">
        <v>26</v>
      </c>
      <c r="M29" s="18">
        <v>28</v>
      </c>
      <c r="N29" s="48">
        <v>0.47299999999999998</v>
      </c>
      <c r="O29" s="23"/>
      <c r="P29" s="98" t="s">
        <v>77</v>
      </c>
      <c r="Q29" s="98" t="s">
        <v>85</v>
      </c>
      <c r="R29" s="98" t="s">
        <v>77</v>
      </c>
      <c r="S29" s="98" t="s">
        <v>77</v>
      </c>
      <c r="T29" s="29"/>
      <c r="U29" s="18">
        <v>37</v>
      </c>
      <c r="V29" s="18">
        <v>1</v>
      </c>
      <c r="W29" s="18">
        <v>7</v>
      </c>
      <c r="X29" s="18">
        <v>39</v>
      </c>
      <c r="Y29" s="18">
        <v>130</v>
      </c>
      <c r="Z29" s="48">
        <v>0.52200000000000002</v>
      </c>
      <c r="AA29" s="99">
        <f>SUM(AA3:AA28)</f>
        <v>305</v>
      </c>
      <c r="AB29" s="98" t="s">
        <v>77</v>
      </c>
      <c r="AC29" s="98" t="s">
        <v>77</v>
      </c>
      <c r="AD29" s="98" t="s">
        <v>77</v>
      </c>
      <c r="AE29" s="98" t="s">
        <v>77</v>
      </c>
      <c r="AF29" s="23"/>
      <c r="AG29" s="98" t="s">
        <v>84</v>
      </c>
      <c r="AH29" s="98" t="s">
        <v>78</v>
      </c>
      <c r="AI29" s="98" t="s">
        <v>78</v>
      </c>
      <c r="AJ29" s="98" t="s">
        <v>78</v>
      </c>
      <c r="AK29" s="23"/>
      <c r="AL29" s="18">
        <f t="shared" ref="AL29:AQ29" si="0">SUM(AL4:AL28)</f>
        <v>0</v>
      </c>
      <c r="AM29" s="18">
        <f t="shared" si="0"/>
        <v>0</v>
      </c>
      <c r="AN29" s="18">
        <f t="shared" si="0"/>
        <v>0</v>
      </c>
      <c r="AO29" s="18">
        <f t="shared" si="0"/>
        <v>0</v>
      </c>
      <c r="AP29" s="18">
        <f t="shared" si="0"/>
        <v>0</v>
      </c>
      <c r="AQ29" s="18">
        <f t="shared" si="0"/>
        <v>0</v>
      </c>
      <c r="AR29" s="54"/>
    </row>
    <row r="30" spans="1:44" s="95" customFormat="1" ht="15" customHeight="1" x14ac:dyDescent="0.25">
      <c r="A30" s="97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00"/>
      <c r="O30" s="23"/>
      <c r="P30" s="22"/>
      <c r="Q30" s="20"/>
      <c r="R30" s="101"/>
      <c r="S30" s="102"/>
      <c r="T30" s="23"/>
      <c r="U30" s="17"/>
      <c r="V30" s="14"/>
      <c r="W30" s="14"/>
      <c r="X30" s="14"/>
      <c r="Y30" s="14"/>
      <c r="Z30" s="15"/>
      <c r="AA30" s="23"/>
      <c r="AB30" s="103"/>
      <c r="AC30" s="104"/>
      <c r="AD30" s="101"/>
      <c r="AE30" s="102"/>
      <c r="AF30" s="23"/>
      <c r="AG30" s="105">
        <v>0</v>
      </c>
      <c r="AH30" s="106">
        <v>0</v>
      </c>
      <c r="AI30" s="106">
        <v>0</v>
      </c>
      <c r="AJ30" s="107">
        <v>0</v>
      </c>
      <c r="AK30" s="23"/>
      <c r="AL30" s="17"/>
      <c r="AM30" s="14"/>
      <c r="AN30" s="14"/>
      <c r="AO30" s="14"/>
      <c r="AP30" s="14"/>
      <c r="AQ30" s="15"/>
      <c r="AR30" s="54"/>
    </row>
    <row r="31" spans="1:44" ht="15" customHeight="1" x14ac:dyDescent="0.25">
      <c r="A31" s="93"/>
      <c r="B31" s="2" t="s">
        <v>2</v>
      </c>
      <c r="C31" s="33"/>
      <c r="D31" s="49">
        <v>328.66666666666669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23"/>
      <c r="Q31" s="23"/>
      <c r="R31" s="23"/>
      <c r="S31" s="23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23"/>
      <c r="AG31" s="50"/>
      <c r="AH31" s="50"/>
      <c r="AI31" s="50"/>
      <c r="AJ31" s="50"/>
      <c r="AK31" s="23"/>
      <c r="AL31" s="50"/>
      <c r="AM31" s="50"/>
      <c r="AN31" s="50"/>
      <c r="AO31" s="50"/>
      <c r="AP31" s="50"/>
      <c r="AQ31" s="50"/>
      <c r="AR31" s="54"/>
    </row>
    <row r="32" spans="1:44" s="95" customFormat="1" ht="15" customHeight="1" x14ac:dyDescent="0.25">
      <c r="A32" s="9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29"/>
      <c r="P32" s="29"/>
      <c r="Q32" s="29"/>
      <c r="R32" s="29"/>
      <c r="S32" s="29"/>
      <c r="T32" s="29"/>
      <c r="U32" s="50"/>
      <c r="V32" s="53"/>
      <c r="W32" s="50"/>
      <c r="X32" s="50"/>
      <c r="Y32" s="50"/>
      <c r="Z32" s="50"/>
      <c r="AA32" s="50"/>
      <c r="AB32" s="50"/>
      <c r="AC32" s="50"/>
      <c r="AD32" s="50"/>
      <c r="AE32" s="50"/>
      <c r="AF32" s="23"/>
      <c r="AG32" s="50"/>
      <c r="AH32" s="50"/>
      <c r="AI32" s="50"/>
      <c r="AJ32" s="50"/>
      <c r="AK32" s="23"/>
      <c r="AL32" s="50"/>
      <c r="AM32" s="50"/>
      <c r="AN32" s="50"/>
      <c r="AO32" s="50"/>
      <c r="AP32" s="50"/>
      <c r="AQ32" s="50"/>
      <c r="AR32" s="54"/>
    </row>
    <row r="33" spans="1:45" ht="15" customHeight="1" x14ac:dyDescent="0.25">
      <c r="A33" s="93"/>
      <c r="B33" s="22" t="s">
        <v>25</v>
      </c>
      <c r="C33" s="55"/>
      <c r="D33" s="55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17</v>
      </c>
      <c r="J33" s="50"/>
      <c r="K33" s="18" t="s">
        <v>27</v>
      </c>
      <c r="L33" s="18" t="s">
        <v>28</v>
      </c>
      <c r="M33" s="18" t="s">
        <v>29</v>
      </c>
      <c r="N33" s="18" t="s">
        <v>22</v>
      </c>
      <c r="O33" s="23"/>
      <c r="P33" s="56" t="s">
        <v>30</v>
      </c>
      <c r="Q33" s="12"/>
      <c r="R33" s="12"/>
      <c r="S33" s="12"/>
      <c r="T33" s="57"/>
      <c r="U33" s="57"/>
      <c r="V33" s="57"/>
      <c r="W33" s="57"/>
      <c r="X33" s="57"/>
      <c r="Y33" s="12"/>
      <c r="Z33" s="12"/>
      <c r="AA33" s="12"/>
      <c r="AB33" s="57"/>
      <c r="AC33" s="57"/>
      <c r="AD33" s="12"/>
      <c r="AE33" s="58"/>
      <c r="AF33" s="23"/>
      <c r="AG33" s="56" t="s">
        <v>79</v>
      </c>
      <c r="AH33" s="12"/>
      <c r="AI33" s="57"/>
      <c r="AJ33" s="58"/>
      <c r="AK33" s="23"/>
      <c r="AL33" s="10" t="s">
        <v>80</v>
      </c>
      <c r="AM33" s="12"/>
      <c r="AN33" s="12"/>
      <c r="AO33" s="12"/>
      <c r="AP33" s="12"/>
      <c r="AQ33" s="58"/>
      <c r="AR33" s="54"/>
    </row>
    <row r="34" spans="1:45" ht="15" customHeight="1" x14ac:dyDescent="0.25">
      <c r="A34" s="93"/>
      <c r="B34" s="56" t="s">
        <v>13</v>
      </c>
      <c r="C34" s="12"/>
      <c r="D34" s="58"/>
      <c r="E34" s="30">
        <v>120</v>
      </c>
      <c r="F34" s="30">
        <v>7</v>
      </c>
      <c r="G34" s="30">
        <v>21</v>
      </c>
      <c r="H34" s="30">
        <v>134</v>
      </c>
      <c r="I34" s="30">
        <v>408</v>
      </c>
      <c r="J34" s="50"/>
      <c r="K34" s="59">
        <v>0.23333333333333334</v>
      </c>
      <c r="L34" s="59">
        <v>1.1166666666666667</v>
      </c>
      <c r="M34" s="59">
        <v>3.4</v>
      </c>
      <c r="N34" s="41">
        <v>0.47299999999999998</v>
      </c>
      <c r="O34" s="23"/>
      <c r="P34" s="60" t="s">
        <v>9</v>
      </c>
      <c r="Q34" s="61"/>
      <c r="R34" s="62" t="s">
        <v>65</v>
      </c>
      <c r="S34" s="62"/>
      <c r="T34" s="62"/>
      <c r="U34" s="62"/>
      <c r="V34" s="62"/>
      <c r="W34" s="62"/>
      <c r="X34" s="62"/>
      <c r="Y34" s="63"/>
      <c r="Z34" s="63"/>
      <c r="AA34" s="63" t="s">
        <v>11</v>
      </c>
      <c r="AB34" s="62"/>
      <c r="AC34" s="62"/>
      <c r="AD34" s="63" t="s">
        <v>66</v>
      </c>
      <c r="AE34" s="108"/>
      <c r="AF34" s="23"/>
      <c r="AG34" s="67"/>
      <c r="AH34" s="109"/>
      <c r="AI34" s="62"/>
      <c r="AJ34" s="108"/>
      <c r="AK34" s="23"/>
      <c r="AL34" s="60"/>
      <c r="AM34" s="63"/>
      <c r="AN34" s="62"/>
      <c r="AO34" s="62"/>
      <c r="AP34" s="62"/>
      <c r="AQ34" s="108"/>
      <c r="AR34" s="54"/>
    </row>
    <row r="35" spans="1:45" ht="15" customHeight="1" x14ac:dyDescent="0.25">
      <c r="A35" s="93"/>
      <c r="B35" s="64" t="s">
        <v>15</v>
      </c>
      <c r="C35" s="65"/>
      <c r="D35" s="66"/>
      <c r="E35" s="30">
        <v>2</v>
      </c>
      <c r="F35" s="30">
        <v>0</v>
      </c>
      <c r="G35" s="30">
        <v>0</v>
      </c>
      <c r="H35" s="30">
        <v>0</v>
      </c>
      <c r="I35" s="30">
        <v>2</v>
      </c>
      <c r="J35" s="50"/>
      <c r="K35" s="59">
        <v>0</v>
      </c>
      <c r="L35" s="59">
        <v>0</v>
      </c>
      <c r="M35" s="59">
        <v>1</v>
      </c>
      <c r="N35" s="41">
        <v>0.25</v>
      </c>
      <c r="O35" s="23"/>
      <c r="P35" s="67" t="s">
        <v>81</v>
      </c>
      <c r="Q35" s="68"/>
      <c r="R35" s="69"/>
      <c r="S35" s="69"/>
      <c r="T35" s="69"/>
      <c r="U35" s="69"/>
      <c r="V35" s="69"/>
      <c r="W35" s="69"/>
      <c r="X35" s="69"/>
      <c r="Y35" s="70"/>
      <c r="Z35" s="70"/>
      <c r="AA35" s="70"/>
      <c r="AB35" s="69"/>
      <c r="AC35" s="69"/>
      <c r="AD35" s="70"/>
      <c r="AE35" s="111"/>
      <c r="AF35" s="23"/>
      <c r="AG35" s="67"/>
      <c r="AH35" s="110"/>
      <c r="AI35" s="69"/>
      <c r="AJ35" s="111"/>
      <c r="AK35" s="23"/>
      <c r="AL35" s="67"/>
      <c r="AM35" s="70"/>
      <c r="AN35" s="69"/>
      <c r="AO35" s="69"/>
      <c r="AP35" s="69"/>
      <c r="AQ35" s="111"/>
      <c r="AR35" s="54"/>
    </row>
    <row r="36" spans="1:45" ht="15" customHeight="1" x14ac:dyDescent="0.25">
      <c r="A36" s="93"/>
      <c r="B36" s="71" t="s">
        <v>16</v>
      </c>
      <c r="C36" s="72"/>
      <c r="D36" s="73"/>
      <c r="E36" s="35">
        <v>37</v>
      </c>
      <c r="F36" s="35">
        <v>1</v>
      </c>
      <c r="G36" s="35">
        <v>7</v>
      </c>
      <c r="H36" s="35">
        <v>39</v>
      </c>
      <c r="I36" s="35">
        <v>130</v>
      </c>
      <c r="J36" s="50"/>
      <c r="K36" s="74">
        <v>0.21621621621621623</v>
      </c>
      <c r="L36" s="74">
        <v>1.0540540540540539</v>
      </c>
      <c r="M36" s="74">
        <v>3.5135135135135136</v>
      </c>
      <c r="N36" s="75">
        <v>0.52200000000000002</v>
      </c>
      <c r="O36" s="23"/>
      <c r="P36" s="67" t="s">
        <v>82</v>
      </c>
      <c r="Q36" s="68"/>
      <c r="R36" s="69"/>
      <c r="S36" s="69"/>
      <c r="T36" s="69"/>
      <c r="U36" s="69"/>
      <c r="V36" s="69"/>
      <c r="W36" s="69"/>
      <c r="X36" s="69"/>
      <c r="Y36" s="70"/>
      <c r="Z36" s="70"/>
      <c r="AA36" s="70"/>
      <c r="AB36" s="69"/>
      <c r="AC36" s="69"/>
      <c r="AD36" s="70"/>
      <c r="AE36" s="111"/>
      <c r="AF36" s="23"/>
      <c r="AG36" s="112"/>
      <c r="AH36" s="110"/>
      <c r="AI36" s="69"/>
      <c r="AJ36" s="111"/>
      <c r="AK36" s="23"/>
      <c r="AL36" s="67"/>
      <c r="AM36" s="70"/>
      <c r="AN36" s="69"/>
      <c r="AO36" s="69"/>
      <c r="AP36" s="69"/>
      <c r="AQ36" s="111"/>
      <c r="AR36" s="54"/>
    </row>
    <row r="37" spans="1:45" ht="15" customHeight="1" x14ac:dyDescent="0.25">
      <c r="A37" s="93"/>
      <c r="B37" s="76" t="s">
        <v>26</v>
      </c>
      <c r="C37" s="77"/>
      <c r="D37" s="78"/>
      <c r="E37" s="18">
        <v>159</v>
      </c>
      <c r="F37" s="18">
        <v>8</v>
      </c>
      <c r="G37" s="18">
        <v>28</v>
      </c>
      <c r="H37" s="18">
        <v>173</v>
      </c>
      <c r="I37" s="18">
        <v>540</v>
      </c>
      <c r="J37" s="50"/>
      <c r="K37" s="79">
        <v>0.22641509433962265</v>
      </c>
      <c r="L37" s="79">
        <v>1.0880503144654088</v>
      </c>
      <c r="M37" s="79">
        <v>3.3962264150943398</v>
      </c>
      <c r="N37" s="48">
        <v>0.48299999999999998</v>
      </c>
      <c r="O37" s="23"/>
      <c r="P37" s="80" t="s">
        <v>10</v>
      </c>
      <c r="Q37" s="81"/>
      <c r="R37" s="82" t="s">
        <v>42</v>
      </c>
      <c r="S37" s="82"/>
      <c r="T37" s="82"/>
      <c r="U37" s="82"/>
      <c r="V37" s="82"/>
      <c r="W37" s="82"/>
      <c r="X37" s="82"/>
      <c r="Y37" s="83"/>
      <c r="Z37" s="83"/>
      <c r="AA37" s="83" t="s">
        <v>64</v>
      </c>
      <c r="AB37" s="82"/>
      <c r="AC37" s="82"/>
      <c r="AD37" s="83" t="s">
        <v>43</v>
      </c>
      <c r="AE37" s="113"/>
      <c r="AF37" s="23"/>
      <c r="AG37" s="114"/>
      <c r="AH37" s="115"/>
      <c r="AI37" s="116"/>
      <c r="AJ37" s="113"/>
      <c r="AK37" s="23"/>
      <c r="AL37" s="80"/>
      <c r="AM37" s="83"/>
      <c r="AN37" s="82"/>
      <c r="AO37" s="82"/>
      <c r="AP37" s="82"/>
      <c r="AQ37" s="113"/>
      <c r="AR37" s="54"/>
    </row>
    <row r="38" spans="1:45" ht="15" customHeight="1" x14ac:dyDescent="0.25">
      <c r="A38" s="93"/>
      <c r="B38" s="52"/>
      <c r="C38" s="52"/>
      <c r="D38" s="52"/>
      <c r="E38" s="52"/>
      <c r="F38" s="52"/>
      <c r="G38" s="52"/>
      <c r="H38" s="52"/>
      <c r="I38" s="52"/>
      <c r="J38" s="50"/>
      <c r="K38" s="52"/>
      <c r="L38" s="52"/>
      <c r="M38" s="52"/>
      <c r="N38" s="51"/>
      <c r="O38" s="23"/>
      <c r="P38" s="50"/>
      <c r="Q38" s="53"/>
      <c r="R38" s="50"/>
      <c r="S38" s="50"/>
      <c r="T38" s="23"/>
      <c r="U38" s="23"/>
      <c r="V38" s="53"/>
      <c r="W38" s="50"/>
      <c r="X38" s="50"/>
      <c r="Y38" s="23"/>
      <c r="Z38" s="23"/>
      <c r="AA38" s="23"/>
      <c r="AB38" s="23"/>
      <c r="AC38" s="23"/>
      <c r="AD38" s="23"/>
      <c r="AE38" s="23"/>
      <c r="AF38" s="23"/>
      <c r="AG38" s="23"/>
      <c r="AH38" s="84"/>
      <c r="AI38" s="50"/>
      <c r="AJ38" s="50"/>
      <c r="AK38" s="23"/>
      <c r="AL38" s="50"/>
      <c r="AM38" s="50"/>
      <c r="AN38" s="50"/>
      <c r="AO38" s="50"/>
      <c r="AP38" s="50"/>
      <c r="AQ38" s="50"/>
      <c r="AR38" s="54"/>
    </row>
    <row r="39" spans="1:45" ht="15" customHeight="1" x14ac:dyDescent="0.2">
      <c r="A39" s="93"/>
      <c r="B39" s="50" t="s">
        <v>56</v>
      </c>
      <c r="C39" s="50"/>
      <c r="D39" s="50" t="s">
        <v>62</v>
      </c>
      <c r="E39" s="50"/>
      <c r="F39" s="50"/>
      <c r="G39" s="50"/>
      <c r="H39" s="50"/>
      <c r="I39" s="50"/>
      <c r="J39" s="50"/>
      <c r="K39" s="50"/>
      <c r="L39" s="50"/>
      <c r="M39" s="50"/>
      <c r="N39" s="50" t="s">
        <v>60</v>
      </c>
      <c r="O39" s="23"/>
      <c r="P39" s="50"/>
      <c r="Q39" s="50"/>
      <c r="R39" s="50"/>
      <c r="S39" s="50"/>
      <c r="T39" s="50"/>
      <c r="U39" s="50"/>
      <c r="V39" s="50" t="s">
        <v>58</v>
      </c>
      <c r="W39" s="50"/>
      <c r="X39" s="50"/>
      <c r="Y39" s="50"/>
      <c r="Z39" s="50"/>
      <c r="AA39" s="50"/>
      <c r="AB39" s="50"/>
      <c r="AC39" s="50"/>
      <c r="AD39" s="50" t="s">
        <v>61</v>
      </c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</row>
    <row r="40" spans="1:45" ht="15" customHeight="1" x14ac:dyDescent="0.2">
      <c r="A40" s="93"/>
      <c r="B40" s="50"/>
      <c r="C40" s="50"/>
      <c r="D40" s="50" t="s">
        <v>63</v>
      </c>
      <c r="E40" s="50"/>
      <c r="F40" s="50"/>
      <c r="G40" s="50"/>
      <c r="H40" s="50"/>
      <c r="I40" s="50"/>
      <c r="J40" s="50"/>
      <c r="K40" s="50"/>
      <c r="L40" s="50"/>
      <c r="M40" s="50"/>
      <c r="N40" s="50" t="s">
        <v>57</v>
      </c>
      <c r="O40" s="23"/>
      <c r="P40" s="50"/>
      <c r="Q40" s="50"/>
      <c r="R40" s="50"/>
      <c r="S40" s="50"/>
      <c r="T40" s="50"/>
      <c r="U40" s="50"/>
      <c r="V40" s="53" t="s">
        <v>59</v>
      </c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</row>
    <row r="41" spans="1:45" ht="15" customHeight="1" x14ac:dyDescent="0.2">
      <c r="A41" s="9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3"/>
      <c r="O41" s="23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</row>
    <row r="42" spans="1:45" s="8" customFormat="1" ht="15" customHeight="1" x14ac:dyDescent="0.2">
      <c r="A42" s="9"/>
      <c r="B42" s="50"/>
      <c r="C42" s="50"/>
      <c r="D42" s="50"/>
      <c r="E42" s="53"/>
      <c r="F42" s="53"/>
      <c r="G42" s="53"/>
      <c r="H42" s="53"/>
      <c r="I42" s="53"/>
      <c r="J42" s="50"/>
      <c r="K42" s="53"/>
      <c r="L42" s="53"/>
      <c r="M42" s="53"/>
      <c r="N42" s="51"/>
      <c r="O42" s="23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</row>
    <row r="43" spans="1:45" s="8" customFormat="1" ht="15" customHeight="1" x14ac:dyDescent="0.25">
      <c r="A43" s="9"/>
      <c r="B43" s="50"/>
      <c r="C43" s="50"/>
      <c r="D43" s="117"/>
      <c r="E43" s="53"/>
      <c r="F43" s="53"/>
      <c r="G43" s="53"/>
      <c r="H43" s="53"/>
      <c r="I43" s="53"/>
      <c r="J43" s="50"/>
      <c r="K43" s="53"/>
      <c r="L43" s="53"/>
      <c r="M43" s="53"/>
      <c r="N43" s="51"/>
      <c r="O43" s="23"/>
      <c r="P43" s="50"/>
      <c r="Q43" s="53"/>
      <c r="R43" s="50"/>
      <c r="S43" s="50"/>
      <c r="T43" s="23"/>
      <c r="U43" s="23"/>
      <c r="V43" s="84"/>
      <c r="W43" s="50"/>
      <c r="X43" s="50"/>
      <c r="Y43" s="50"/>
      <c r="Z43" s="50"/>
      <c r="AA43" s="50"/>
      <c r="AB43" s="50"/>
      <c r="AC43" s="50"/>
      <c r="AD43" s="50"/>
      <c r="AE43" s="50"/>
      <c r="AF43" s="54"/>
      <c r="AG43" s="1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8" customFormat="1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0"/>
      <c r="K44" s="53"/>
      <c r="L44" s="53"/>
      <c r="M44" s="53"/>
      <c r="N44" s="51"/>
      <c r="O44" s="23"/>
      <c r="P44" s="50"/>
      <c r="Q44" s="53"/>
      <c r="R44" s="50"/>
      <c r="S44" s="50"/>
      <c r="T44" s="23"/>
      <c r="U44" s="23"/>
      <c r="V44" s="84"/>
      <c r="W44" s="50"/>
      <c r="X44" s="50"/>
      <c r="Y44" s="50"/>
      <c r="Z44" s="50"/>
      <c r="AA44" s="50"/>
      <c r="AB44" s="50"/>
      <c r="AC44" s="50"/>
      <c r="AD44" s="50"/>
      <c r="AE44" s="50"/>
      <c r="AF44" s="54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8" customFormat="1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0"/>
      <c r="K45" s="53"/>
      <c r="L45" s="53"/>
      <c r="M45" s="53"/>
      <c r="N45" s="51"/>
      <c r="O45" s="23"/>
      <c r="P45" s="50"/>
      <c r="Q45" s="53"/>
      <c r="R45" s="50"/>
      <c r="S45" s="50"/>
      <c r="T45" s="23"/>
      <c r="U45" s="23"/>
      <c r="V45" s="84"/>
      <c r="W45" s="50"/>
      <c r="X45" s="50"/>
      <c r="Y45" s="50"/>
      <c r="Z45" s="50"/>
      <c r="AA45" s="50"/>
      <c r="AB45" s="50"/>
      <c r="AC45" s="50"/>
      <c r="AD45" s="50"/>
      <c r="AE45" s="50"/>
      <c r="AF45" s="54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8" customFormat="1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0"/>
      <c r="K46" s="53"/>
      <c r="L46" s="53"/>
      <c r="M46" s="53"/>
      <c r="N46" s="51"/>
      <c r="O46" s="23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8" customFormat="1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0"/>
      <c r="K47" s="53"/>
      <c r="L47" s="53"/>
      <c r="M47" s="53"/>
      <c r="N47" s="51"/>
      <c r="O47" s="23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8" customFormat="1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0"/>
      <c r="K48" s="53"/>
      <c r="L48" s="53"/>
      <c r="M48" s="53"/>
      <c r="N48" s="51"/>
      <c r="O48" s="23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" customFormat="1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" customFormat="1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3"/>
      <c r="AH51" s="84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" customFormat="1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3"/>
      <c r="AH52" s="84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" customFormat="1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3"/>
      <c r="AH53" s="84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" customFormat="1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3"/>
      <c r="AH54" s="84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" customFormat="1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3"/>
      <c r="AH55" s="84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" customFormat="1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3"/>
      <c r="AH56" s="84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" customFormat="1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3"/>
      <c r="AH57" s="84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" customFormat="1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3"/>
      <c r="AH58" s="84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" customFormat="1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3"/>
      <c r="AH59" s="84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" customFormat="1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3"/>
      <c r="AH60" s="84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" customFormat="1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3"/>
      <c r="AH61" s="84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3"/>
      <c r="AH62" s="84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3"/>
      <c r="AH63" s="84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3"/>
      <c r="AH64" s="84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3"/>
      <c r="AH65" s="84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3"/>
      <c r="AH66" s="84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3"/>
      <c r="AH67" s="84"/>
      <c r="AI67" s="50"/>
      <c r="AJ67" s="50"/>
      <c r="AK67" s="50"/>
      <c r="AL67" s="50"/>
      <c r="AM67" s="50"/>
      <c r="AN67" s="50"/>
      <c r="AO67" s="50"/>
      <c r="AP67" s="50"/>
      <c r="AQ67" s="50"/>
      <c r="AR67" s="54"/>
    </row>
    <row r="68" spans="1:44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3"/>
      <c r="AH68" s="84"/>
      <c r="AI68" s="50"/>
      <c r="AJ68" s="50"/>
      <c r="AK68" s="50"/>
      <c r="AL68" s="50"/>
      <c r="AM68" s="50"/>
      <c r="AN68" s="50"/>
      <c r="AO68" s="50"/>
      <c r="AP68" s="50"/>
      <c r="AQ68" s="50"/>
      <c r="AR68" s="54"/>
    </row>
    <row r="69" spans="1:44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3"/>
      <c r="AH69" s="84"/>
      <c r="AI69" s="50"/>
      <c r="AJ69" s="50"/>
      <c r="AK69" s="50"/>
      <c r="AL69" s="50"/>
      <c r="AM69" s="50"/>
      <c r="AN69" s="50"/>
      <c r="AO69" s="50"/>
      <c r="AP69" s="50"/>
      <c r="AQ69" s="50"/>
      <c r="AR69" s="54"/>
    </row>
    <row r="70" spans="1:44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3"/>
      <c r="AH70" s="84"/>
      <c r="AI70" s="50"/>
      <c r="AJ70" s="50"/>
      <c r="AK70" s="50"/>
      <c r="AL70" s="50"/>
      <c r="AM70" s="50"/>
      <c r="AN70" s="50"/>
      <c r="AO70" s="50"/>
      <c r="AP70" s="50"/>
      <c r="AQ70" s="50"/>
      <c r="AR70" s="54"/>
    </row>
    <row r="71" spans="1:44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3"/>
      <c r="AH71" s="84"/>
      <c r="AI71" s="50"/>
      <c r="AJ71" s="50"/>
      <c r="AK71" s="50"/>
      <c r="AL71" s="50"/>
      <c r="AM71" s="50"/>
      <c r="AN71" s="50"/>
      <c r="AO71" s="50"/>
      <c r="AP71" s="50"/>
      <c r="AQ71" s="50"/>
      <c r="AR71" s="54"/>
    </row>
    <row r="72" spans="1:44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3"/>
      <c r="AH72" s="84"/>
      <c r="AI72" s="50"/>
      <c r="AJ72" s="50"/>
      <c r="AK72" s="50"/>
      <c r="AL72" s="50"/>
      <c r="AM72" s="50"/>
      <c r="AN72" s="50"/>
      <c r="AO72" s="50"/>
      <c r="AP72" s="50"/>
      <c r="AQ72" s="50"/>
      <c r="AR72" s="54"/>
    </row>
    <row r="73" spans="1:44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3"/>
      <c r="AH73" s="84"/>
      <c r="AI73" s="50"/>
      <c r="AJ73" s="50"/>
      <c r="AK73" s="50"/>
      <c r="AL73" s="50"/>
      <c r="AM73" s="50"/>
      <c r="AN73" s="50"/>
      <c r="AO73" s="50"/>
      <c r="AP73" s="50"/>
      <c r="AQ73" s="50"/>
      <c r="AR73" s="54"/>
    </row>
    <row r="74" spans="1:44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3"/>
      <c r="AH74" s="84"/>
      <c r="AI74" s="50"/>
      <c r="AJ74" s="50"/>
      <c r="AK74" s="50"/>
      <c r="AL74" s="50"/>
      <c r="AM74" s="50"/>
      <c r="AN74" s="50"/>
      <c r="AO74" s="50"/>
      <c r="AP74" s="50"/>
      <c r="AQ74" s="50"/>
      <c r="AR74" s="54"/>
    </row>
    <row r="75" spans="1:44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3"/>
      <c r="AH75" s="84"/>
      <c r="AI75" s="50"/>
      <c r="AJ75" s="50"/>
      <c r="AK75" s="50"/>
      <c r="AL75" s="50"/>
      <c r="AM75" s="50"/>
      <c r="AN75" s="50"/>
      <c r="AO75" s="50"/>
      <c r="AP75" s="50"/>
      <c r="AQ75" s="50"/>
      <c r="AR75" s="54"/>
    </row>
    <row r="76" spans="1:44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3"/>
      <c r="AH76" s="84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4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3"/>
      <c r="AH77" s="84"/>
      <c r="AI77" s="50"/>
      <c r="AJ77" s="50"/>
      <c r="AK77" s="50"/>
      <c r="AL77" s="50"/>
      <c r="AM77" s="50"/>
      <c r="AN77" s="50"/>
      <c r="AO77" s="50"/>
      <c r="AP77" s="50"/>
      <c r="AQ77" s="50"/>
    </row>
    <row r="78" spans="1:44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3"/>
      <c r="AH78" s="84"/>
      <c r="AI78" s="50"/>
      <c r="AJ78" s="50"/>
      <c r="AK78" s="50"/>
      <c r="AL78" s="50"/>
      <c r="AM78" s="50"/>
      <c r="AN78" s="50"/>
      <c r="AO78" s="50"/>
      <c r="AP78" s="50"/>
      <c r="AQ78" s="50"/>
    </row>
    <row r="79" spans="1:44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3"/>
      <c r="AH79" s="84"/>
      <c r="AI79" s="50"/>
      <c r="AJ79" s="50"/>
      <c r="AK79" s="50"/>
      <c r="AL79" s="50"/>
      <c r="AM79" s="50"/>
      <c r="AN79" s="50"/>
      <c r="AO79" s="50"/>
      <c r="AP79" s="50"/>
      <c r="AQ79" s="50"/>
      <c r="AR79" s="92"/>
    </row>
    <row r="80" spans="1:44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3"/>
      <c r="AH80" s="84"/>
      <c r="AI80" s="50"/>
      <c r="AJ80" s="50"/>
      <c r="AK80" s="50"/>
      <c r="AL80" s="50"/>
      <c r="AM80" s="50"/>
      <c r="AN80" s="50"/>
      <c r="AO80" s="50"/>
      <c r="AP80" s="50"/>
      <c r="AQ80" s="50"/>
      <c r="AR80" s="92"/>
    </row>
    <row r="81" spans="1:44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3"/>
      <c r="AH81" s="84"/>
      <c r="AI81" s="50"/>
      <c r="AJ81" s="50"/>
      <c r="AK81" s="50"/>
      <c r="AL81" s="50"/>
      <c r="AM81" s="50"/>
      <c r="AN81" s="50"/>
      <c r="AO81" s="50"/>
      <c r="AP81" s="50"/>
      <c r="AQ81" s="50"/>
      <c r="AR81" s="92"/>
    </row>
    <row r="82" spans="1:44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3"/>
      <c r="AH82" s="84"/>
      <c r="AI82" s="50"/>
      <c r="AJ82" s="50"/>
      <c r="AK82" s="50"/>
      <c r="AL82" s="50"/>
      <c r="AM82" s="50"/>
      <c r="AN82" s="50"/>
      <c r="AO82" s="50"/>
      <c r="AP82" s="50"/>
      <c r="AQ82" s="50"/>
      <c r="AR82" s="92"/>
    </row>
    <row r="83" spans="1:44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3"/>
      <c r="AH83" s="84"/>
      <c r="AI83" s="50"/>
      <c r="AJ83" s="50"/>
      <c r="AK83" s="50"/>
      <c r="AL83" s="50"/>
      <c r="AM83" s="50"/>
      <c r="AN83" s="50"/>
      <c r="AO83" s="50"/>
      <c r="AP83" s="50"/>
      <c r="AQ83" s="50"/>
      <c r="AR83" s="92"/>
    </row>
    <row r="84" spans="1:44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3"/>
      <c r="AH84" s="84"/>
      <c r="AI84" s="50"/>
      <c r="AJ84" s="50"/>
      <c r="AK84" s="50"/>
      <c r="AL84" s="50"/>
      <c r="AM84" s="50"/>
      <c r="AN84" s="50"/>
      <c r="AO84" s="50"/>
      <c r="AP84" s="50"/>
      <c r="AQ84" s="50"/>
      <c r="AR84" s="92"/>
    </row>
    <row r="85" spans="1:44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3"/>
      <c r="AH85" s="84"/>
      <c r="AI85" s="50"/>
      <c r="AJ85" s="50"/>
      <c r="AK85" s="50"/>
      <c r="AL85" s="50"/>
      <c r="AM85" s="50"/>
      <c r="AN85" s="50"/>
      <c r="AO85" s="50"/>
      <c r="AP85" s="50"/>
      <c r="AQ85" s="50"/>
      <c r="AR85" s="92"/>
    </row>
    <row r="86" spans="1:44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3"/>
      <c r="AH86" s="84"/>
      <c r="AI86" s="50"/>
      <c r="AJ86" s="50"/>
      <c r="AK86" s="50"/>
      <c r="AL86" s="50"/>
      <c r="AM86" s="50"/>
      <c r="AN86" s="50"/>
      <c r="AO86" s="50"/>
      <c r="AP86" s="50"/>
      <c r="AQ86" s="50"/>
      <c r="AR86" s="92"/>
    </row>
    <row r="87" spans="1:44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3"/>
      <c r="AH87" s="84"/>
      <c r="AI87" s="50"/>
      <c r="AJ87" s="50"/>
      <c r="AK87" s="50"/>
      <c r="AL87" s="50"/>
      <c r="AM87" s="50"/>
      <c r="AN87" s="50"/>
      <c r="AO87" s="50"/>
      <c r="AP87" s="50"/>
      <c r="AQ87" s="50"/>
      <c r="AR87" s="92"/>
    </row>
    <row r="88" spans="1:44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3"/>
      <c r="AH88" s="84"/>
      <c r="AI88" s="50"/>
      <c r="AJ88" s="50"/>
      <c r="AK88" s="50"/>
      <c r="AL88" s="50"/>
      <c r="AM88" s="50"/>
      <c r="AN88" s="50"/>
      <c r="AO88" s="50"/>
      <c r="AP88" s="50"/>
      <c r="AQ88" s="50"/>
      <c r="AR88" s="92"/>
    </row>
    <row r="89" spans="1:44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3"/>
      <c r="AH89" s="84"/>
      <c r="AI89" s="50"/>
      <c r="AJ89" s="50"/>
      <c r="AK89" s="50"/>
      <c r="AL89" s="50"/>
      <c r="AM89" s="50"/>
      <c r="AN89" s="50"/>
      <c r="AO89" s="50"/>
      <c r="AP89" s="50"/>
      <c r="AQ89" s="50"/>
      <c r="AR89" s="92"/>
    </row>
    <row r="90" spans="1:44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23"/>
      <c r="AH90" s="84"/>
      <c r="AI90" s="50"/>
      <c r="AJ90" s="50"/>
      <c r="AK90" s="50"/>
      <c r="AL90" s="50"/>
      <c r="AM90" s="50"/>
      <c r="AN90" s="50"/>
      <c r="AO90" s="50"/>
      <c r="AP90" s="50"/>
      <c r="AQ90" s="50"/>
      <c r="AR90" s="92"/>
    </row>
    <row r="91" spans="1:44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23"/>
      <c r="AH91" s="84"/>
      <c r="AI91" s="50"/>
      <c r="AJ91" s="50"/>
      <c r="AK91" s="50"/>
      <c r="AL91" s="50"/>
      <c r="AM91" s="50"/>
      <c r="AN91" s="50"/>
      <c r="AO91" s="50"/>
      <c r="AP91" s="50"/>
      <c r="AQ91" s="50"/>
      <c r="AR91" s="92"/>
    </row>
    <row r="92" spans="1:44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23"/>
      <c r="AH92" s="84"/>
      <c r="AI92" s="50"/>
      <c r="AJ92" s="50"/>
      <c r="AK92" s="50"/>
      <c r="AL92" s="50"/>
      <c r="AM92" s="50"/>
      <c r="AN92" s="50"/>
      <c r="AO92" s="50"/>
      <c r="AP92" s="50"/>
      <c r="AQ92" s="50"/>
      <c r="AR92" s="92"/>
    </row>
    <row r="93" spans="1:44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23"/>
      <c r="AH93" s="84"/>
      <c r="AI93" s="50"/>
      <c r="AJ93" s="50"/>
      <c r="AK93" s="50"/>
      <c r="AL93" s="50"/>
      <c r="AM93" s="50"/>
      <c r="AN93" s="50"/>
      <c r="AO93" s="50"/>
      <c r="AP93" s="50"/>
      <c r="AQ93" s="50"/>
      <c r="AR93" s="92"/>
    </row>
    <row r="94" spans="1:44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23"/>
      <c r="AH94" s="84"/>
      <c r="AI94" s="50"/>
      <c r="AJ94" s="50"/>
      <c r="AK94" s="50"/>
      <c r="AL94" s="50"/>
      <c r="AM94" s="50"/>
      <c r="AN94" s="50"/>
      <c r="AO94" s="50"/>
      <c r="AP94" s="50"/>
      <c r="AQ94" s="50"/>
      <c r="AR94" s="92"/>
    </row>
    <row r="95" spans="1:44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23"/>
      <c r="AH95" s="84"/>
      <c r="AI95" s="50"/>
      <c r="AJ95" s="50"/>
      <c r="AK95" s="50"/>
      <c r="AL95" s="50"/>
      <c r="AM95" s="50"/>
      <c r="AN95" s="50"/>
      <c r="AO95" s="50"/>
      <c r="AP95" s="50"/>
      <c r="AQ95" s="50"/>
      <c r="AR95" s="92"/>
    </row>
    <row r="96" spans="1:44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23"/>
      <c r="AH96" s="84"/>
      <c r="AI96" s="50"/>
      <c r="AJ96" s="50"/>
      <c r="AK96" s="50"/>
      <c r="AL96" s="50"/>
      <c r="AM96" s="50"/>
      <c r="AN96" s="50"/>
      <c r="AO96" s="50"/>
      <c r="AP96" s="50"/>
      <c r="AQ96" s="50"/>
      <c r="AR96" s="92"/>
    </row>
    <row r="97" spans="1:44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23"/>
      <c r="AH97" s="84"/>
      <c r="AI97" s="50"/>
      <c r="AJ97" s="50"/>
      <c r="AK97" s="50"/>
      <c r="AL97" s="50"/>
      <c r="AM97" s="50"/>
      <c r="AN97" s="50"/>
      <c r="AO97" s="50"/>
      <c r="AP97" s="50"/>
      <c r="AQ97" s="50"/>
      <c r="AR97" s="92"/>
    </row>
    <row r="98" spans="1:44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23"/>
      <c r="Q98" s="23"/>
      <c r="R98" s="23"/>
      <c r="S98" s="23"/>
      <c r="T98" s="23"/>
      <c r="U98" s="50"/>
      <c r="V98" s="53"/>
      <c r="W98" s="50"/>
      <c r="X98" s="50"/>
      <c r="Y98" s="23"/>
      <c r="Z98" s="23"/>
      <c r="AA98" s="23"/>
      <c r="AB98" s="23"/>
      <c r="AC98" s="23"/>
      <c r="AD98" s="23"/>
      <c r="AE98" s="23"/>
      <c r="AF98" s="23"/>
      <c r="AG98" s="23"/>
      <c r="AH98" s="84"/>
      <c r="AI98" s="50"/>
      <c r="AJ98" s="50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23"/>
      <c r="Q99" s="23"/>
      <c r="R99" s="23"/>
      <c r="S99" s="23"/>
      <c r="T99" s="23"/>
      <c r="U99" s="50"/>
      <c r="V99" s="53"/>
      <c r="W99" s="50"/>
      <c r="X99" s="50"/>
      <c r="Y99" s="23"/>
      <c r="Z99" s="23"/>
      <c r="AA99" s="23"/>
      <c r="AB99" s="23"/>
      <c r="AC99" s="23"/>
      <c r="AD99" s="23"/>
      <c r="AE99" s="23"/>
      <c r="AF99" s="23"/>
      <c r="AG99" s="23"/>
      <c r="AH99" s="84"/>
      <c r="AI99" s="50"/>
      <c r="AJ99" s="50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23"/>
      <c r="Q100" s="23"/>
      <c r="R100" s="23"/>
      <c r="S100" s="23"/>
      <c r="T100" s="23"/>
      <c r="U100" s="50"/>
      <c r="V100" s="53"/>
      <c r="W100" s="50"/>
      <c r="X100" s="50"/>
      <c r="Y100" s="23"/>
      <c r="Z100" s="23"/>
      <c r="AA100" s="23"/>
      <c r="AB100" s="23"/>
      <c r="AC100" s="23"/>
      <c r="AD100" s="23"/>
      <c r="AE100" s="23"/>
      <c r="AF100" s="23"/>
      <c r="AG100" s="23"/>
      <c r="AH100" s="84"/>
      <c r="AI100" s="50"/>
      <c r="AJ100" s="50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23"/>
      <c r="Q101" s="23"/>
      <c r="R101" s="23"/>
      <c r="S101" s="23"/>
      <c r="T101" s="23"/>
      <c r="U101" s="50"/>
      <c r="V101" s="53"/>
      <c r="W101" s="50"/>
      <c r="X101" s="50"/>
      <c r="Y101" s="23"/>
      <c r="Z101" s="23"/>
      <c r="AA101" s="23"/>
      <c r="AB101" s="23"/>
      <c r="AC101" s="23"/>
      <c r="AD101" s="23"/>
      <c r="AE101" s="23"/>
      <c r="AF101" s="23"/>
      <c r="AG101" s="23"/>
      <c r="AH101" s="84"/>
      <c r="AI101" s="50"/>
      <c r="AJ101" s="50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23"/>
      <c r="Q102" s="23"/>
      <c r="R102" s="23"/>
      <c r="S102" s="23"/>
      <c r="T102" s="23"/>
      <c r="U102" s="50"/>
      <c r="V102" s="53"/>
      <c r="W102" s="50"/>
      <c r="X102" s="50"/>
      <c r="Y102" s="23"/>
      <c r="Z102" s="23"/>
      <c r="AA102" s="23"/>
      <c r="AB102" s="23"/>
      <c r="AC102" s="23"/>
      <c r="AD102" s="23"/>
      <c r="AE102" s="23"/>
      <c r="AF102" s="23"/>
      <c r="AG102" s="23"/>
      <c r="AH102" s="84"/>
      <c r="AI102" s="50"/>
      <c r="AJ102" s="50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23"/>
      <c r="Q103" s="23"/>
      <c r="R103" s="23"/>
      <c r="S103" s="23"/>
      <c r="T103" s="23"/>
      <c r="U103" s="50"/>
      <c r="V103" s="53"/>
      <c r="W103" s="50"/>
      <c r="X103" s="50"/>
      <c r="Y103" s="23"/>
      <c r="Z103" s="23"/>
      <c r="AA103" s="23"/>
      <c r="AB103" s="23"/>
      <c r="AC103" s="23"/>
      <c r="AD103" s="23"/>
      <c r="AE103" s="23"/>
      <c r="AF103" s="23"/>
      <c r="AG103" s="23"/>
      <c r="AH103" s="84"/>
      <c r="AI103" s="50"/>
      <c r="AJ103" s="50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23"/>
      <c r="Q104" s="23"/>
      <c r="R104" s="23"/>
      <c r="S104" s="23"/>
      <c r="T104" s="23"/>
      <c r="U104" s="50"/>
      <c r="V104" s="53"/>
      <c r="W104" s="50"/>
      <c r="X104" s="50"/>
      <c r="Y104" s="23"/>
      <c r="Z104" s="23"/>
      <c r="AA104" s="23"/>
      <c r="AB104" s="23"/>
      <c r="AC104" s="23"/>
      <c r="AD104" s="23"/>
      <c r="AE104" s="23"/>
      <c r="AF104" s="23"/>
      <c r="AG104" s="23"/>
      <c r="AH104" s="84"/>
      <c r="AI104" s="50"/>
      <c r="AJ104" s="50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23"/>
      <c r="Q105" s="23"/>
      <c r="R105" s="23"/>
      <c r="S105" s="23"/>
      <c r="T105" s="23"/>
      <c r="U105" s="50"/>
      <c r="V105" s="53"/>
      <c r="W105" s="50"/>
      <c r="X105" s="50"/>
      <c r="Y105" s="23"/>
      <c r="Z105" s="23"/>
      <c r="AA105" s="23"/>
      <c r="AB105" s="23"/>
      <c r="AC105" s="23"/>
      <c r="AD105" s="23"/>
      <c r="AE105" s="23"/>
      <c r="AF105" s="23"/>
      <c r="AG105" s="23"/>
      <c r="AH105" s="84"/>
      <c r="AI105" s="50"/>
      <c r="AJ105" s="50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23"/>
      <c r="Q106" s="23"/>
      <c r="R106" s="23"/>
      <c r="S106" s="23"/>
      <c r="T106" s="23"/>
      <c r="U106" s="50"/>
      <c r="V106" s="53"/>
      <c r="W106" s="50"/>
      <c r="X106" s="50"/>
      <c r="Y106" s="23"/>
      <c r="Z106" s="23"/>
      <c r="AA106" s="23"/>
      <c r="AB106" s="23"/>
      <c r="AC106" s="23"/>
      <c r="AD106" s="23"/>
      <c r="AE106" s="23"/>
      <c r="AF106" s="23"/>
      <c r="AG106" s="23"/>
      <c r="AH106" s="84"/>
      <c r="AI106" s="50"/>
      <c r="AJ106" s="50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23"/>
      <c r="Q107" s="23"/>
      <c r="R107" s="23"/>
      <c r="S107" s="23"/>
      <c r="T107" s="23"/>
      <c r="U107" s="50"/>
      <c r="V107" s="53"/>
      <c r="W107" s="50"/>
      <c r="X107" s="50"/>
      <c r="Y107" s="23"/>
      <c r="Z107" s="23"/>
      <c r="AA107" s="23"/>
      <c r="AB107" s="23"/>
      <c r="AC107" s="23"/>
      <c r="AD107" s="23"/>
      <c r="AE107" s="23"/>
      <c r="AF107" s="23"/>
      <c r="AG107" s="23"/>
      <c r="AH107" s="84"/>
      <c r="AI107" s="50"/>
      <c r="AJ107" s="50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23"/>
      <c r="Q108" s="23"/>
      <c r="R108" s="23"/>
      <c r="S108" s="23"/>
      <c r="T108" s="23"/>
      <c r="U108" s="50"/>
      <c r="V108" s="53"/>
      <c r="W108" s="50"/>
      <c r="X108" s="50"/>
      <c r="Y108" s="23"/>
      <c r="Z108" s="23"/>
      <c r="AA108" s="23"/>
      <c r="AB108" s="23"/>
      <c r="AC108" s="23"/>
      <c r="AD108" s="23"/>
      <c r="AE108" s="23"/>
      <c r="AF108" s="23"/>
      <c r="AG108" s="23"/>
      <c r="AH108" s="84"/>
      <c r="AI108" s="50"/>
      <c r="AJ108" s="50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23"/>
      <c r="Q109" s="23"/>
      <c r="R109" s="23"/>
      <c r="S109" s="23"/>
      <c r="T109" s="23"/>
      <c r="U109" s="50"/>
      <c r="V109" s="53"/>
      <c r="W109" s="50"/>
      <c r="X109" s="50"/>
      <c r="Y109" s="23"/>
      <c r="Z109" s="23"/>
      <c r="AA109" s="23"/>
      <c r="AB109" s="23"/>
      <c r="AC109" s="23"/>
      <c r="AD109" s="23"/>
      <c r="AE109" s="23"/>
      <c r="AF109" s="23"/>
      <c r="AG109" s="23"/>
      <c r="AH109" s="84"/>
      <c r="AI109" s="50"/>
      <c r="AJ109" s="50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23"/>
      <c r="Q110" s="23"/>
      <c r="R110" s="23"/>
      <c r="S110" s="23"/>
      <c r="T110" s="23"/>
      <c r="U110" s="50"/>
      <c r="V110" s="53"/>
      <c r="W110" s="50"/>
      <c r="X110" s="50"/>
      <c r="Y110" s="23"/>
      <c r="Z110" s="23"/>
      <c r="AA110" s="23"/>
      <c r="AB110" s="23"/>
      <c r="AC110" s="23"/>
      <c r="AD110" s="23"/>
      <c r="AE110" s="23"/>
      <c r="AF110" s="23"/>
      <c r="AG110" s="23"/>
      <c r="AH110" s="84"/>
      <c r="AI110" s="50"/>
      <c r="AJ110" s="50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23"/>
      <c r="Q111" s="23"/>
      <c r="R111" s="23"/>
      <c r="S111" s="23"/>
      <c r="T111" s="23"/>
      <c r="U111" s="50"/>
      <c r="V111" s="53"/>
      <c r="W111" s="50"/>
      <c r="X111" s="50"/>
      <c r="Y111" s="23"/>
      <c r="Z111" s="23"/>
      <c r="AA111" s="23"/>
      <c r="AB111" s="23"/>
      <c r="AC111" s="23"/>
      <c r="AD111" s="23"/>
      <c r="AE111" s="23"/>
      <c r="AF111" s="23"/>
      <c r="AG111" s="23"/>
      <c r="AH111" s="84"/>
      <c r="AI111" s="50"/>
      <c r="AJ111" s="50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84"/>
      <c r="AI112" s="50"/>
      <c r="AJ112" s="50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84"/>
      <c r="AI113" s="50"/>
      <c r="AJ113" s="50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84"/>
      <c r="AI114" s="50"/>
      <c r="AJ114" s="50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84"/>
      <c r="AI115" s="50"/>
      <c r="AJ115" s="50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84"/>
      <c r="AI116" s="50"/>
      <c r="AJ116" s="50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84"/>
      <c r="AI117" s="50"/>
      <c r="AJ117" s="50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84"/>
      <c r="AI118" s="50"/>
      <c r="AJ118" s="50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84"/>
      <c r="AI119" s="50"/>
      <c r="AJ119" s="50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84"/>
      <c r="AI120" s="50"/>
      <c r="AJ120" s="50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84"/>
      <c r="AI121" s="50"/>
      <c r="AJ121" s="50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84"/>
      <c r="AI122" s="50"/>
      <c r="AJ122" s="50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84"/>
      <c r="AI123" s="50"/>
      <c r="AJ123" s="50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84"/>
      <c r="AI124" s="50"/>
      <c r="AJ124" s="50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84"/>
      <c r="AI125" s="50"/>
      <c r="AJ125" s="50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84"/>
      <c r="AI126" s="50"/>
      <c r="AJ126" s="50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84"/>
      <c r="AI127" s="50"/>
      <c r="AJ127" s="50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84"/>
      <c r="AI128" s="50"/>
      <c r="AJ128" s="50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84"/>
      <c r="AI129" s="50"/>
      <c r="AJ129" s="50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84"/>
      <c r="AI130" s="50"/>
      <c r="AJ130" s="50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84"/>
      <c r="AI131" s="50"/>
      <c r="AJ131" s="50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84"/>
      <c r="AI132" s="50"/>
      <c r="AJ132" s="50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84"/>
      <c r="AI133" s="50"/>
      <c r="AJ133" s="50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84"/>
      <c r="AI134" s="50"/>
      <c r="AJ134" s="50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84"/>
      <c r="AI135" s="50"/>
      <c r="AJ135" s="50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84"/>
      <c r="AI136" s="50"/>
      <c r="AJ136" s="50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84"/>
      <c r="AI137" s="50"/>
      <c r="AJ137" s="50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84"/>
      <c r="AI138" s="50"/>
      <c r="AJ138" s="50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84"/>
      <c r="AI139" s="50"/>
      <c r="AJ139" s="50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84"/>
      <c r="AI140" s="50"/>
      <c r="AJ140" s="50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84"/>
      <c r="AI141" s="50"/>
      <c r="AJ141" s="50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84"/>
      <c r="AI142" s="50"/>
      <c r="AJ142" s="50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84"/>
      <c r="AI143" s="50"/>
      <c r="AJ143" s="50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84"/>
      <c r="AI144" s="50"/>
      <c r="AJ144" s="50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84"/>
      <c r="AI145" s="50"/>
      <c r="AJ145" s="50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84"/>
      <c r="AI146" s="50"/>
      <c r="AJ146" s="50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84"/>
      <c r="AI147" s="50"/>
      <c r="AJ147" s="50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84"/>
      <c r="AI148" s="50"/>
      <c r="AJ148" s="50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84"/>
      <c r="AI149" s="50"/>
      <c r="AJ149" s="50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84"/>
      <c r="AI150" s="50"/>
      <c r="AJ150" s="50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84"/>
      <c r="AI151" s="50"/>
      <c r="AJ151" s="50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84"/>
      <c r="AI152" s="50"/>
      <c r="AJ152" s="50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84"/>
      <c r="AI153" s="50"/>
      <c r="AJ153" s="50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84"/>
      <c r="AI154" s="50"/>
      <c r="AJ154" s="50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84"/>
      <c r="AI155" s="50"/>
      <c r="AJ155" s="50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84"/>
      <c r="AI156" s="50"/>
      <c r="AJ156" s="50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84"/>
      <c r="AI157" s="50"/>
      <c r="AJ157" s="50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84"/>
      <c r="AI158" s="50"/>
      <c r="AJ158" s="50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84"/>
      <c r="AI159" s="50"/>
      <c r="AJ159" s="50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84"/>
      <c r="AI160" s="50"/>
      <c r="AJ160" s="50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84"/>
      <c r="AI161" s="50"/>
      <c r="AJ161" s="50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84"/>
      <c r="AI162" s="50"/>
      <c r="AJ162" s="50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84"/>
      <c r="AI163" s="50"/>
      <c r="AJ163" s="50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84"/>
      <c r="AI164" s="50"/>
      <c r="AJ164" s="50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84"/>
      <c r="AI165" s="50"/>
      <c r="AJ165" s="50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84"/>
      <c r="AI166" s="50"/>
      <c r="AJ166" s="50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84"/>
      <c r="AI167" s="50"/>
      <c r="AJ167" s="50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84"/>
      <c r="AI168" s="50"/>
      <c r="AJ168" s="50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84"/>
      <c r="AI169" s="50"/>
      <c r="AJ169" s="50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84"/>
      <c r="AI170" s="50"/>
      <c r="AJ170" s="50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84"/>
      <c r="AI171" s="50"/>
      <c r="AJ171" s="50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84"/>
      <c r="AI172" s="50"/>
      <c r="AJ172" s="50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84"/>
      <c r="AI173" s="50"/>
      <c r="AJ173" s="50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84"/>
      <c r="AI174" s="50"/>
      <c r="AJ174" s="50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84"/>
      <c r="AI175" s="50"/>
      <c r="AJ175" s="50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84"/>
      <c r="AI176" s="50"/>
      <c r="AJ176" s="50"/>
      <c r="AK176" s="23"/>
      <c r="AL176" s="23"/>
      <c r="AM176" s="23"/>
      <c r="AN176" s="23"/>
      <c r="AO176" s="23"/>
      <c r="AP176" s="23"/>
      <c r="AQ176" s="23"/>
      <c r="AR176" s="92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84"/>
      <c r="AI177" s="50"/>
      <c r="AJ177" s="50"/>
      <c r="AK177" s="23"/>
      <c r="AL177" s="23"/>
      <c r="AM177" s="23"/>
      <c r="AN177" s="23"/>
      <c r="AO177" s="23"/>
      <c r="AP177" s="23"/>
      <c r="AQ177" s="23"/>
      <c r="AR177" s="92"/>
    </row>
    <row r="178" spans="1:44" s="8" customFormat="1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3"/>
      <c r="P178" s="23"/>
      <c r="Q178" s="23"/>
      <c r="R178" s="23"/>
      <c r="S178" s="23"/>
      <c r="T178" s="23"/>
      <c r="U178" s="50"/>
      <c r="V178" s="53"/>
      <c r="W178" s="50"/>
      <c r="X178" s="50"/>
      <c r="Y178" s="23"/>
      <c r="Z178" s="23"/>
      <c r="AA178" s="23"/>
      <c r="AB178" s="23"/>
      <c r="AC178" s="23"/>
      <c r="AD178" s="23"/>
      <c r="AE178" s="23"/>
      <c r="AF178" s="23"/>
      <c r="AG178" s="23"/>
      <c r="AH178" s="84"/>
      <c r="AI178" s="50"/>
      <c r="AJ178" s="50"/>
      <c r="AK178" s="23"/>
      <c r="AL178" s="23"/>
      <c r="AM178" s="23"/>
      <c r="AN178" s="23"/>
      <c r="AO178" s="23"/>
      <c r="AP178" s="23"/>
      <c r="AQ178" s="23"/>
      <c r="AR178" s="92"/>
    </row>
    <row r="179" spans="1:44" s="8" customFormat="1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3"/>
      <c r="P179" s="23"/>
      <c r="Q179" s="23"/>
      <c r="R179" s="23"/>
      <c r="S179" s="23"/>
      <c r="T179" s="23"/>
      <c r="U179" s="50"/>
      <c r="V179" s="53"/>
      <c r="W179" s="50"/>
      <c r="X179" s="50"/>
      <c r="Y179" s="23"/>
      <c r="Z179" s="23"/>
      <c r="AA179" s="23"/>
      <c r="AB179" s="23"/>
      <c r="AC179" s="23"/>
      <c r="AD179" s="23"/>
      <c r="AE179" s="23"/>
      <c r="AF179" s="23"/>
      <c r="AG179" s="23"/>
      <c r="AH179" s="84"/>
      <c r="AI179" s="50"/>
      <c r="AJ179" s="50"/>
      <c r="AK179" s="23"/>
      <c r="AL179" s="23"/>
      <c r="AM179" s="23"/>
      <c r="AN179" s="23"/>
      <c r="AO179" s="23"/>
      <c r="AP179" s="23"/>
      <c r="AQ179" s="23"/>
      <c r="AR179" s="92"/>
    </row>
    <row r="180" spans="1:44" s="8" customFormat="1" ht="15" customHeight="1" x14ac:dyDescent="0.25">
      <c r="A180" s="9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3"/>
      <c r="P180" s="23"/>
      <c r="Q180" s="23"/>
      <c r="R180" s="23"/>
      <c r="S180" s="23"/>
      <c r="T180" s="23"/>
      <c r="U180" s="50"/>
      <c r="V180" s="53"/>
      <c r="W180" s="50"/>
      <c r="X180" s="50"/>
      <c r="Y180" s="23"/>
      <c r="Z180" s="23"/>
      <c r="AA180" s="23"/>
      <c r="AB180" s="23"/>
      <c r="AC180" s="23"/>
      <c r="AD180" s="23"/>
      <c r="AE180" s="23"/>
      <c r="AF180" s="23"/>
      <c r="AG180" s="23"/>
      <c r="AH180" s="84"/>
      <c r="AI180" s="50"/>
      <c r="AJ180" s="50"/>
      <c r="AK180" s="23"/>
      <c r="AL180" s="23"/>
      <c r="AM180" s="23"/>
      <c r="AN180" s="23"/>
      <c r="AO180" s="23"/>
      <c r="AP180" s="23"/>
      <c r="AQ180" s="23"/>
      <c r="AR180" s="92"/>
    </row>
    <row r="181" spans="1:44" s="8" customFormat="1" ht="15" customHeight="1" x14ac:dyDescent="0.25">
      <c r="A181" s="9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3"/>
      <c r="P181" s="23"/>
      <c r="Q181" s="23"/>
      <c r="R181" s="23"/>
      <c r="S181" s="23"/>
      <c r="T181" s="23"/>
      <c r="U181" s="50"/>
      <c r="V181" s="53"/>
      <c r="W181" s="50"/>
      <c r="X181" s="50"/>
      <c r="Y181" s="23"/>
      <c r="Z181" s="23"/>
      <c r="AA181" s="23"/>
      <c r="AB181" s="23"/>
      <c r="AC181" s="23"/>
      <c r="AD181" s="23"/>
      <c r="AE181" s="23"/>
      <c r="AF181" s="23"/>
      <c r="AG181" s="23"/>
      <c r="AH181" s="84"/>
      <c r="AI181" s="50"/>
      <c r="AJ181" s="50"/>
      <c r="AK181" s="23"/>
      <c r="AL181" s="23"/>
      <c r="AM181" s="23"/>
      <c r="AN181" s="23"/>
      <c r="AO181" s="23"/>
      <c r="AP181" s="23"/>
      <c r="AQ181" s="23"/>
      <c r="AR181" s="92"/>
    </row>
    <row r="182" spans="1:44" s="8" customFormat="1" ht="15" customHeight="1" x14ac:dyDescent="0.25">
      <c r="A182" s="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3"/>
      <c r="P182" s="23"/>
      <c r="Q182" s="23"/>
      <c r="R182" s="23"/>
      <c r="S182" s="23"/>
      <c r="T182" s="23"/>
      <c r="U182" s="50"/>
      <c r="V182" s="53"/>
      <c r="W182" s="50"/>
      <c r="X182" s="50"/>
      <c r="Y182" s="23"/>
      <c r="Z182" s="23"/>
      <c r="AA182" s="23"/>
      <c r="AB182" s="23"/>
      <c r="AC182" s="23"/>
      <c r="AD182" s="23"/>
      <c r="AE182" s="23"/>
      <c r="AF182" s="23"/>
      <c r="AG182" s="23"/>
      <c r="AH182" s="84"/>
      <c r="AI182" s="50"/>
      <c r="AJ182" s="50"/>
      <c r="AK182" s="23"/>
      <c r="AL182" s="23"/>
      <c r="AM182" s="23"/>
      <c r="AN182" s="23"/>
      <c r="AO182" s="23"/>
      <c r="AP182" s="23"/>
      <c r="AQ182" s="23"/>
      <c r="AR182" s="92"/>
    </row>
    <row r="183" spans="1:44" s="8" customFormat="1" ht="15" customHeight="1" x14ac:dyDescent="0.25">
      <c r="A183" s="9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3"/>
      <c r="P183" s="23"/>
      <c r="Q183" s="23"/>
      <c r="R183" s="23"/>
      <c r="S183" s="23"/>
      <c r="T183" s="23"/>
      <c r="U183" s="50"/>
      <c r="V183" s="53"/>
      <c r="W183" s="50"/>
      <c r="X183" s="50"/>
      <c r="Y183" s="23"/>
      <c r="Z183" s="23"/>
      <c r="AA183" s="23"/>
      <c r="AB183" s="23"/>
      <c r="AC183" s="23"/>
      <c r="AD183" s="23"/>
      <c r="AE183" s="23"/>
      <c r="AF183" s="23"/>
      <c r="AG183" s="23"/>
      <c r="AH183" s="84"/>
      <c r="AI183" s="50"/>
      <c r="AJ183" s="50"/>
      <c r="AK183" s="23"/>
      <c r="AL183" s="23"/>
      <c r="AM183" s="23"/>
      <c r="AN183" s="23"/>
      <c r="AO183" s="23"/>
      <c r="AP183" s="23"/>
      <c r="AQ183" s="23"/>
      <c r="AR183" s="92"/>
    </row>
    <row r="184" spans="1:44" s="8" customFormat="1" ht="15" customHeight="1" x14ac:dyDescent="0.25">
      <c r="A184" s="9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3"/>
      <c r="P184" s="23"/>
      <c r="Q184" s="23"/>
      <c r="R184" s="23"/>
      <c r="S184" s="23"/>
      <c r="T184" s="23"/>
      <c r="U184" s="50"/>
      <c r="V184" s="53"/>
      <c r="W184" s="50"/>
      <c r="X184" s="50"/>
      <c r="Y184" s="23"/>
      <c r="Z184" s="23"/>
      <c r="AA184" s="23"/>
      <c r="AB184" s="23"/>
      <c r="AC184" s="23"/>
      <c r="AD184" s="23"/>
      <c r="AE184" s="23"/>
      <c r="AF184" s="23"/>
      <c r="AG184" s="23"/>
      <c r="AH184" s="84"/>
      <c r="AI184" s="50"/>
      <c r="AJ184" s="50"/>
      <c r="AK184" s="23"/>
      <c r="AL184" s="23"/>
      <c r="AM184" s="23"/>
      <c r="AN184" s="23"/>
      <c r="AO184" s="23"/>
      <c r="AP184" s="23"/>
      <c r="AQ184" s="23"/>
      <c r="AR184" s="92"/>
    </row>
    <row r="185" spans="1:44" s="8" customFormat="1" ht="15" customHeight="1" x14ac:dyDescent="0.25">
      <c r="A185" s="9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3"/>
      <c r="P185" s="23"/>
      <c r="Q185" s="23"/>
      <c r="R185" s="23"/>
      <c r="S185" s="23"/>
      <c r="T185" s="23"/>
      <c r="U185" s="50"/>
      <c r="V185" s="53"/>
      <c r="W185" s="50"/>
      <c r="X185" s="50"/>
      <c r="Y185" s="23"/>
      <c r="Z185" s="23"/>
      <c r="AA185" s="23"/>
      <c r="AB185" s="23"/>
      <c r="AC185" s="23"/>
      <c r="AD185" s="23"/>
      <c r="AE185" s="23"/>
      <c r="AF185" s="23"/>
      <c r="AG185" s="23"/>
      <c r="AH185" s="84"/>
      <c r="AI185" s="50"/>
      <c r="AJ185" s="50"/>
      <c r="AK185" s="23"/>
      <c r="AL185" s="23"/>
      <c r="AM185" s="23"/>
      <c r="AN185" s="23"/>
      <c r="AO185" s="23"/>
      <c r="AP185" s="23"/>
      <c r="AQ185" s="23"/>
      <c r="AR185" s="92"/>
    </row>
    <row r="186" spans="1:44" s="8" customFormat="1" ht="15" customHeight="1" x14ac:dyDescent="0.25">
      <c r="A186" s="9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3"/>
      <c r="P186" s="23"/>
      <c r="Q186" s="23"/>
      <c r="R186" s="23"/>
      <c r="S186" s="23"/>
      <c r="T186" s="23"/>
      <c r="U186" s="50"/>
      <c r="V186" s="53"/>
      <c r="W186" s="50"/>
      <c r="X186" s="50"/>
      <c r="Y186" s="23"/>
      <c r="Z186" s="23"/>
      <c r="AA186" s="23"/>
      <c r="AB186" s="23"/>
      <c r="AC186" s="23"/>
      <c r="AD186" s="23"/>
      <c r="AE186" s="23"/>
      <c r="AF186" s="23"/>
      <c r="AG186" s="23"/>
      <c r="AH186" s="84"/>
      <c r="AI186" s="50"/>
      <c r="AJ186" s="50"/>
      <c r="AK186" s="23"/>
      <c r="AL186" s="23"/>
      <c r="AM186" s="23"/>
      <c r="AN186" s="23"/>
      <c r="AO186" s="23"/>
      <c r="AP186" s="23"/>
      <c r="AQ186" s="23"/>
      <c r="AR186" s="92"/>
    </row>
    <row r="187" spans="1:44" s="8" customFormat="1" ht="15" customHeight="1" x14ac:dyDescent="0.25">
      <c r="A187" s="9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3"/>
      <c r="P187" s="23"/>
      <c r="Q187" s="23"/>
      <c r="R187" s="23"/>
      <c r="S187" s="23"/>
      <c r="T187" s="23"/>
      <c r="U187" s="50"/>
      <c r="V187" s="53"/>
      <c r="W187" s="50"/>
      <c r="X187" s="50"/>
      <c r="Y187" s="23"/>
      <c r="Z187" s="23"/>
      <c r="AA187" s="23"/>
      <c r="AB187" s="23"/>
      <c r="AC187" s="23"/>
      <c r="AD187" s="23"/>
      <c r="AE187" s="23"/>
      <c r="AF187" s="23"/>
      <c r="AG187" s="23"/>
      <c r="AH187" s="84"/>
      <c r="AI187" s="50"/>
      <c r="AJ187" s="50"/>
      <c r="AK187" s="23"/>
      <c r="AL187" s="23"/>
      <c r="AM187" s="23"/>
      <c r="AN187" s="23"/>
      <c r="AO187" s="23"/>
      <c r="AP187" s="23"/>
      <c r="AQ187" s="23"/>
      <c r="AR187" s="92"/>
    </row>
    <row r="188" spans="1:44" s="8" customFormat="1" ht="15" customHeight="1" x14ac:dyDescent="0.25">
      <c r="A188" s="9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3"/>
      <c r="P188" s="23"/>
      <c r="Q188" s="23"/>
      <c r="R188" s="23"/>
      <c r="S188" s="23"/>
      <c r="T188" s="23"/>
      <c r="U188" s="50"/>
      <c r="V188" s="53"/>
      <c r="W188" s="50"/>
      <c r="X188" s="50"/>
      <c r="Y188" s="23"/>
      <c r="Z188" s="23"/>
      <c r="AA188" s="23"/>
      <c r="AB188" s="23"/>
      <c r="AC188" s="23"/>
      <c r="AD188" s="23"/>
      <c r="AE188" s="23"/>
      <c r="AF188" s="23"/>
      <c r="AG188" s="23"/>
      <c r="AH188" s="84"/>
      <c r="AI188" s="50"/>
      <c r="AJ188" s="50"/>
      <c r="AK188" s="23"/>
      <c r="AL188" s="23"/>
      <c r="AM188" s="23"/>
      <c r="AN188" s="23"/>
      <c r="AO188" s="23"/>
      <c r="AP188" s="23"/>
      <c r="AQ188" s="23"/>
      <c r="AR188" s="92"/>
    </row>
    <row r="189" spans="1:44" s="8" customFormat="1" ht="15" customHeight="1" x14ac:dyDescent="0.25">
      <c r="A189" s="9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3"/>
      <c r="P189" s="23"/>
      <c r="Q189" s="23"/>
      <c r="R189" s="23"/>
      <c r="S189" s="23"/>
      <c r="T189" s="23"/>
      <c r="U189" s="50"/>
      <c r="V189" s="53"/>
      <c r="W189" s="50"/>
      <c r="X189" s="50"/>
      <c r="Y189" s="23"/>
      <c r="Z189" s="23"/>
      <c r="AA189" s="23"/>
      <c r="AB189" s="23"/>
      <c r="AC189" s="23"/>
      <c r="AD189" s="23"/>
      <c r="AE189" s="23"/>
      <c r="AF189" s="23"/>
      <c r="AG189" s="23"/>
      <c r="AH189" s="84"/>
      <c r="AI189" s="50"/>
      <c r="AJ189" s="50"/>
      <c r="AK189" s="23"/>
      <c r="AL189" s="23"/>
      <c r="AM189" s="23"/>
      <c r="AN189" s="23"/>
      <c r="AO189" s="23"/>
      <c r="AP189" s="23"/>
      <c r="AQ189" s="23"/>
      <c r="AR189" s="92"/>
    </row>
    <row r="190" spans="1:44" s="8" customFormat="1" ht="15" customHeight="1" x14ac:dyDescent="0.25">
      <c r="A190" s="9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23"/>
      <c r="P190" s="23"/>
      <c r="Q190" s="23"/>
      <c r="R190" s="23"/>
      <c r="S190" s="23"/>
      <c r="T190" s="23"/>
      <c r="U190" s="50"/>
      <c r="V190" s="53"/>
      <c r="W190" s="50"/>
      <c r="X190" s="50"/>
      <c r="Y190" s="23"/>
      <c r="Z190" s="23"/>
      <c r="AA190" s="23"/>
      <c r="AB190" s="23"/>
      <c r="AC190" s="23"/>
      <c r="AD190" s="23"/>
      <c r="AE190" s="23"/>
      <c r="AF190" s="23"/>
      <c r="AG190" s="23"/>
      <c r="AH190" s="84"/>
      <c r="AI190" s="50"/>
      <c r="AJ190" s="50"/>
      <c r="AK190" s="23"/>
      <c r="AL190" s="23"/>
      <c r="AM190" s="23"/>
      <c r="AN190" s="23"/>
      <c r="AO190" s="23"/>
      <c r="AP190" s="23"/>
      <c r="AQ190" s="23"/>
      <c r="AR190" s="92"/>
    </row>
    <row r="191" spans="1:44" ht="15" customHeight="1" x14ac:dyDescent="0.25">
      <c r="AG191" s="23"/>
      <c r="AH191" s="84"/>
      <c r="AI191" s="50"/>
      <c r="AJ191" s="50"/>
    </row>
    <row r="192" spans="1:44" ht="15" customHeight="1" x14ac:dyDescent="0.25">
      <c r="AG192" s="23"/>
      <c r="AH192" s="84"/>
      <c r="AI192" s="50"/>
      <c r="AJ192" s="50"/>
    </row>
    <row r="193" spans="2:43" ht="15" customHeight="1" x14ac:dyDescent="0.25">
      <c r="AG193" s="23"/>
      <c r="AH193" s="84"/>
      <c r="AI193" s="50"/>
      <c r="AJ193" s="50"/>
    </row>
    <row r="194" spans="2:43" ht="15" customHeight="1" x14ac:dyDescent="0.25">
      <c r="AG194" s="23"/>
      <c r="AH194" s="84"/>
      <c r="AI194" s="50"/>
      <c r="AJ194" s="50"/>
    </row>
    <row r="195" spans="2:43" ht="15" customHeight="1" x14ac:dyDescent="0.25">
      <c r="AG195" s="23"/>
      <c r="AH195" s="84"/>
      <c r="AI195" s="50"/>
      <c r="AJ195" s="50"/>
    </row>
    <row r="196" spans="2:43" ht="15" customHeight="1" x14ac:dyDescent="0.25">
      <c r="AG196" s="23"/>
      <c r="AH196" s="84"/>
      <c r="AI196" s="50"/>
      <c r="AJ196" s="50"/>
    </row>
    <row r="197" spans="2:43" ht="15" customHeight="1" x14ac:dyDescent="0.25">
      <c r="AG197" s="23"/>
      <c r="AH197" s="84"/>
      <c r="AI197" s="50"/>
      <c r="AJ197" s="50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</sheetData>
  <sortState ref="B4:AG5">
    <sortCondition descending="1"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91</v>
      </c>
      <c r="F1" s="124"/>
      <c r="G1" s="125"/>
      <c r="H1" s="12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125"/>
      <c r="AD1" s="12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8" t="s">
        <v>67</v>
      </c>
      <c r="C2" s="89"/>
      <c r="D2" s="38"/>
      <c r="E2" s="13" t="s">
        <v>13</v>
      </c>
      <c r="F2" s="14"/>
      <c r="G2" s="14"/>
      <c r="H2" s="14"/>
      <c r="I2" s="20"/>
      <c r="J2" s="15"/>
      <c r="K2" s="90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26" t="s">
        <v>94</v>
      </c>
      <c r="Y2" s="127"/>
      <c r="Z2" s="128"/>
      <c r="AA2" s="13" t="s">
        <v>13</v>
      </c>
      <c r="AB2" s="14"/>
      <c r="AC2" s="14"/>
      <c r="AD2" s="14"/>
      <c r="AE2" s="20"/>
      <c r="AF2" s="15"/>
      <c r="AG2" s="90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29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68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68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/>
      <c r="C4" s="33"/>
      <c r="D4" s="2"/>
      <c r="E4" s="30"/>
      <c r="F4" s="30"/>
      <c r="G4" s="30"/>
      <c r="H4" s="32"/>
      <c r="I4" s="30"/>
      <c r="J4" s="42"/>
      <c r="K4" s="29"/>
      <c r="L4" s="98"/>
      <c r="M4" s="18"/>
      <c r="N4" s="18"/>
      <c r="O4" s="18"/>
      <c r="P4" s="23"/>
      <c r="Q4" s="30"/>
      <c r="R4" s="30"/>
      <c r="S4" s="32"/>
      <c r="T4" s="30"/>
      <c r="U4" s="30"/>
      <c r="V4" s="130"/>
      <c r="W4" s="29"/>
      <c r="X4" s="30">
        <v>1988</v>
      </c>
      <c r="Y4" s="30" t="s">
        <v>101</v>
      </c>
      <c r="Z4" s="36" t="s">
        <v>102</v>
      </c>
      <c r="AA4" s="30">
        <v>5</v>
      </c>
      <c r="AB4" s="30">
        <v>0</v>
      </c>
      <c r="AC4" s="30">
        <v>0</v>
      </c>
      <c r="AD4" s="30">
        <v>2</v>
      </c>
      <c r="AE4" s="30"/>
      <c r="AF4" s="41"/>
      <c r="AG4" s="152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1"/>
      <c r="AS4" s="9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/>
      <c r="C5" s="33"/>
      <c r="D5" s="2"/>
      <c r="E5" s="30"/>
      <c r="F5" s="30"/>
      <c r="G5" s="30"/>
      <c r="H5" s="32"/>
      <c r="I5" s="30"/>
      <c r="J5" s="42"/>
      <c r="K5" s="29"/>
      <c r="L5" s="98"/>
      <c r="M5" s="18"/>
      <c r="N5" s="18"/>
      <c r="O5" s="18"/>
      <c r="P5" s="23"/>
      <c r="Q5" s="30"/>
      <c r="R5" s="30"/>
      <c r="S5" s="32"/>
      <c r="T5" s="30"/>
      <c r="U5" s="30"/>
      <c r="V5" s="130"/>
      <c r="W5" s="29"/>
      <c r="X5" s="30">
        <v>1989</v>
      </c>
      <c r="Y5" s="30" t="s">
        <v>39</v>
      </c>
      <c r="Z5" s="36" t="s">
        <v>102</v>
      </c>
      <c r="AA5" s="30"/>
      <c r="AB5" s="30"/>
      <c r="AC5" s="30"/>
      <c r="AD5" s="30"/>
      <c r="AE5" s="30"/>
      <c r="AF5" s="41"/>
      <c r="AG5" s="152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1"/>
      <c r="AS5" s="9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/>
      <c r="C6" s="33"/>
      <c r="D6" s="2"/>
      <c r="E6" s="30"/>
      <c r="F6" s="30"/>
      <c r="G6" s="30"/>
      <c r="H6" s="32"/>
      <c r="I6" s="30"/>
      <c r="J6" s="42"/>
      <c r="K6" s="29"/>
      <c r="L6" s="98"/>
      <c r="M6" s="18"/>
      <c r="N6" s="18"/>
      <c r="O6" s="18"/>
      <c r="P6" s="23"/>
      <c r="Q6" s="30"/>
      <c r="R6" s="30"/>
      <c r="S6" s="32"/>
      <c r="T6" s="30"/>
      <c r="U6" s="30"/>
      <c r="V6" s="130"/>
      <c r="W6" s="29"/>
      <c r="X6" s="30"/>
      <c r="Y6" s="30"/>
      <c r="Z6" s="36"/>
      <c r="AA6" s="30"/>
      <c r="AB6" s="30"/>
      <c r="AC6" s="30"/>
      <c r="AD6" s="30"/>
      <c r="AE6" s="30"/>
      <c r="AF6" s="41"/>
      <c r="AG6" s="152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1"/>
      <c r="AS6" s="9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/>
      <c r="C7" s="33"/>
      <c r="D7" s="2"/>
      <c r="E7" s="30"/>
      <c r="F7" s="30"/>
      <c r="G7" s="30"/>
      <c r="H7" s="32"/>
      <c r="I7" s="30"/>
      <c r="J7" s="42"/>
      <c r="K7" s="29"/>
      <c r="L7" s="98"/>
      <c r="M7" s="18"/>
      <c r="N7" s="18"/>
      <c r="O7" s="18"/>
      <c r="P7" s="23"/>
      <c r="Q7" s="30"/>
      <c r="R7" s="30"/>
      <c r="S7" s="32"/>
      <c r="T7" s="30"/>
      <c r="U7" s="30"/>
      <c r="V7" s="130"/>
      <c r="W7" s="29"/>
      <c r="X7" s="30">
        <v>1992</v>
      </c>
      <c r="Y7" s="30" t="s">
        <v>51</v>
      </c>
      <c r="Z7" s="40" t="s">
        <v>102</v>
      </c>
      <c r="AA7" s="30">
        <v>22</v>
      </c>
      <c r="AB7" s="30">
        <v>1</v>
      </c>
      <c r="AC7" s="30">
        <v>8</v>
      </c>
      <c r="AD7" s="30">
        <v>45</v>
      </c>
      <c r="AE7" s="30"/>
      <c r="AF7" s="41"/>
      <c r="AG7" s="23"/>
      <c r="AH7" s="16"/>
      <c r="AI7" s="30" t="s">
        <v>46</v>
      </c>
      <c r="AJ7" s="18" t="s">
        <v>101</v>
      </c>
      <c r="AK7" s="18"/>
      <c r="AL7" s="23"/>
      <c r="AM7" s="30"/>
      <c r="AN7" s="30"/>
      <c r="AO7" s="30"/>
      <c r="AP7" s="30"/>
      <c r="AQ7" s="30"/>
      <c r="AR7" s="131"/>
      <c r="AS7" s="9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/>
      <c r="C8" s="33"/>
      <c r="D8" s="2"/>
      <c r="E8" s="30"/>
      <c r="F8" s="30"/>
      <c r="G8" s="30"/>
      <c r="H8" s="32"/>
      <c r="I8" s="30"/>
      <c r="J8" s="42"/>
      <c r="K8" s="29"/>
      <c r="L8" s="98"/>
      <c r="M8" s="18"/>
      <c r="N8" s="18"/>
      <c r="O8" s="18"/>
      <c r="P8" s="23"/>
      <c r="Q8" s="30"/>
      <c r="R8" s="30"/>
      <c r="S8" s="32"/>
      <c r="T8" s="30"/>
      <c r="U8" s="30"/>
      <c r="V8" s="130"/>
      <c r="W8" s="29"/>
      <c r="X8" s="30">
        <v>1993</v>
      </c>
      <c r="Y8" s="30" t="s">
        <v>46</v>
      </c>
      <c r="Z8" s="40" t="s">
        <v>102</v>
      </c>
      <c r="AA8" s="30">
        <v>22</v>
      </c>
      <c r="AB8" s="30">
        <v>2</v>
      </c>
      <c r="AC8" s="30">
        <v>10</v>
      </c>
      <c r="AD8" s="30">
        <v>51</v>
      </c>
      <c r="AE8" s="30"/>
      <c r="AF8" s="41"/>
      <c r="AG8" s="23"/>
      <c r="AH8" s="16"/>
      <c r="AI8" s="30" t="s">
        <v>50</v>
      </c>
      <c r="AJ8" s="30" t="s">
        <v>50</v>
      </c>
      <c r="AK8" s="18"/>
      <c r="AL8" s="23"/>
      <c r="AM8" s="30"/>
      <c r="AN8" s="30"/>
      <c r="AO8" s="30"/>
      <c r="AP8" s="30"/>
      <c r="AQ8" s="30"/>
      <c r="AR8" s="131"/>
      <c r="AS8" s="9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>
        <v>1994</v>
      </c>
      <c r="C9" s="33" t="s">
        <v>50</v>
      </c>
      <c r="D9" s="2" t="s">
        <v>55</v>
      </c>
      <c r="E9" s="30">
        <v>14</v>
      </c>
      <c r="F9" s="30">
        <v>1</v>
      </c>
      <c r="G9" s="30">
        <v>7</v>
      </c>
      <c r="H9" s="32">
        <v>10</v>
      </c>
      <c r="I9" s="30">
        <v>46</v>
      </c>
      <c r="J9" s="42"/>
      <c r="K9" s="29"/>
      <c r="L9" s="98"/>
      <c r="M9" s="18"/>
      <c r="N9" s="18"/>
      <c r="O9" s="18"/>
      <c r="P9" s="23"/>
      <c r="Q9" s="30"/>
      <c r="R9" s="30"/>
      <c r="S9" s="32"/>
      <c r="T9" s="30"/>
      <c r="U9" s="30"/>
      <c r="V9" s="130"/>
      <c r="W9" s="29"/>
      <c r="X9" s="30"/>
      <c r="Y9" s="33"/>
      <c r="Z9" s="2"/>
      <c r="AA9" s="30"/>
      <c r="AB9" s="30"/>
      <c r="AC9" s="30"/>
      <c r="AD9" s="32"/>
      <c r="AE9" s="30"/>
      <c r="AF9" s="42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1"/>
      <c r="AS9" s="97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1995</v>
      </c>
      <c r="C10" s="33" t="s">
        <v>54</v>
      </c>
      <c r="D10" s="2" t="s">
        <v>55</v>
      </c>
      <c r="E10" s="30">
        <v>24</v>
      </c>
      <c r="F10" s="30">
        <v>0</v>
      </c>
      <c r="G10" s="30">
        <v>8</v>
      </c>
      <c r="H10" s="32">
        <v>26</v>
      </c>
      <c r="I10" s="30">
        <v>129</v>
      </c>
      <c r="J10" s="42"/>
      <c r="K10" s="29"/>
      <c r="L10" s="98"/>
      <c r="M10" s="18"/>
      <c r="N10" s="18"/>
      <c r="O10" s="18"/>
      <c r="P10" s="23"/>
      <c r="Q10" s="30"/>
      <c r="R10" s="30"/>
      <c r="S10" s="32"/>
      <c r="T10" s="30"/>
      <c r="U10" s="30"/>
      <c r="V10" s="130"/>
      <c r="W10" s="29"/>
      <c r="X10" s="30"/>
      <c r="Y10" s="33"/>
      <c r="Z10" s="2"/>
      <c r="AA10" s="30"/>
      <c r="AB10" s="30"/>
      <c r="AC10" s="30"/>
      <c r="AD10" s="32"/>
      <c r="AE10" s="30"/>
      <c r="AF10" s="42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1"/>
      <c r="AS10" s="9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0">
        <v>1996</v>
      </c>
      <c r="C11" s="33" t="s">
        <v>53</v>
      </c>
      <c r="D11" s="2" t="s">
        <v>52</v>
      </c>
      <c r="E11" s="30">
        <v>26</v>
      </c>
      <c r="F11" s="30">
        <v>0</v>
      </c>
      <c r="G11" s="30">
        <v>7</v>
      </c>
      <c r="H11" s="32">
        <v>17</v>
      </c>
      <c r="I11" s="30">
        <v>76</v>
      </c>
      <c r="J11" s="42"/>
      <c r="K11" s="29"/>
      <c r="L11" s="98"/>
      <c r="M11" s="18"/>
      <c r="N11" s="18"/>
      <c r="O11" s="18"/>
      <c r="P11" s="23"/>
      <c r="Q11" s="30"/>
      <c r="R11" s="30"/>
      <c r="S11" s="32"/>
      <c r="T11" s="30"/>
      <c r="U11" s="30"/>
      <c r="V11" s="130"/>
      <c r="W11" s="29"/>
      <c r="X11" s="30"/>
      <c r="Y11" s="33"/>
      <c r="Z11" s="2"/>
      <c r="AA11" s="30"/>
      <c r="AB11" s="30"/>
      <c r="AC11" s="30"/>
      <c r="AD11" s="32"/>
      <c r="AE11" s="30"/>
      <c r="AF11" s="42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1"/>
      <c r="AS11" s="9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0">
        <v>1997</v>
      </c>
      <c r="C12" s="30" t="s">
        <v>51</v>
      </c>
      <c r="D12" s="2" t="s">
        <v>52</v>
      </c>
      <c r="E12" s="30">
        <v>26</v>
      </c>
      <c r="F12" s="30">
        <v>2</v>
      </c>
      <c r="G12" s="30">
        <v>6</v>
      </c>
      <c r="H12" s="30">
        <v>46</v>
      </c>
      <c r="I12" s="30">
        <v>129</v>
      </c>
      <c r="J12" s="30"/>
      <c r="K12" s="23"/>
      <c r="L12" s="18"/>
      <c r="M12" s="30" t="s">
        <v>50</v>
      </c>
      <c r="N12" s="18" t="s">
        <v>40</v>
      </c>
      <c r="O12" s="18" t="s">
        <v>35</v>
      </c>
      <c r="P12" s="23"/>
      <c r="Q12" s="30"/>
      <c r="R12" s="30"/>
      <c r="S12" s="32"/>
      <c r="T12" s="30"/>
      <c r="U12" s="30"/>
      <c r="V12" s="130"/>
      <c r="W12" s="29"/>
      <c r="X12" s="30"/>
      <c r="Y12" s="33"/>
      <c r="Z12" s="2"/>
      <c r="AA12" s="30"/>
      <c r="AB12" s="30"/>
      <c r="AC12" s="30"/>
      <c r="AD12" s="32"/>
      <c r="AE12" s="30"/>
      <c r="AF12" s="42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31"/>
      <c r="AS12" s="9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0"/>
      <c r="C13" s="33"/>
      <c r="D13" s="2"/>
      <c r="E13" s="30"/>
      <c r="F13" s="30"/>
      <c r="G13" s="30"/>
      <c r="H13" s="32"/>
      <c r="I13" s="30"/>
      <c r="J13" s="42"/>
      <c r="K13" s="29"/>
      <c r="L13" s="98"/>
      <c r="M13" s="18"/>
      <c r="N13" s="18"/>
      <c r="O13" s="18"/>
      <c r="P13" s="23"/>
      <c r="Q13" s="30"/>
      <c r="R13" s="30"/>
      <c r="S13" s="32"/>
      <c r="T13" s="30"/>
      <c r="U13" s="30"/>
      <c r="V13" s="130"/>
      <c r="W13" s="29"/>
      <c r="X13" s="30"/>
      <c r="Y13" s="33"/>
      <c r="Z13" s="2"/>
      <c r="AA13" s="30"/>
      <c r="AB13" s="30"/>
      <c r="AC13" s="30"/>
      <c r="AD13" s="32"/>
      <c r="AE13" s="30"/>
      <c r="AF13" s="42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31"/>
      <c r="AS13" s="9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0"/>
      <c r="C14" s="33"/>
      <c r="D14" s="2"/>
      <c r="E14" s="30"/>
      <c r="F14" s="30"/>
      <c r="G14" s="30"/>
      <c r="H14" s="32"/>
      <c r="I14" s="30"/>
      <c r="J14" s="42"/>
      <c r="K14" s="29"/>
      <c r="L14" s="98"/>
      <c r="M14" s="18"/>
      <c r="N14" s="18"/>
      <c r="O14" s="18"/>
      <c r="P14" s="23"/>
      <c r="Q14" s="30"/>
      <c r="R14" s="30"/>
      <c r="S14" s="32"/>
      <c r="T14" s="30"/>
      <c r="U14" s="30"/>
      <c r="V14" s="130"/>
      <c r="W14" s="29"/>
      <c r="X14" s="30">
        <v>2005</v>
      </c>
      <c r="Y14" s="30" t="s">
        <v>46</v>
      </c>
      <c r="Z14" s="2" t="s">
        <v>45</v>
      </c>
      <c r="AA14" s="30">
        <v>12</v>
      </c>
      <c r="AB14" s="30">
        <v>1</v>
      </c>
      <c r="AC14" s="30">
        <v>2</v>
      </c>
      <c r="AD14" s="30">
        <v>30</v>
      </c>
      <c r="AE14" s="30">
        <v>60</v>
      </c>
      <c r="AF14" s="41">
        <v>0.625</v>
      </c>
      <c r="AG14" s="151">
        <v>96</v>
      </c>
      <c r="AH14" s="18"/>
      <c r="AI14" s="18" t="s">
        <v>40</v>
      </c>
      <c r="AJ14" s="18"/>
      <c r="AK14" s="18"/>
      <c r="AL14" s="23"/>
      <c r="AM14" s="30">
        <v>1</v>
      </c>
      <c r="AN14" s="30">
        <v>0</v>
      </c>
      <c r="AO14" s="30">
        <v>0</v>
      </c>
      <c r="AP14" s="30">
        <v>1</v>
      </c>
      <c r="AQ14" s="30">
        <v>4</v>
      </c>
      <c r="AR14" s="131">
        <v>0.57140000000000002</v>
      </c>
      <c r="AS14" s="97">
        <v>7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0"/>
      <c r="C15" s="33"/>
      <c r="D15" s="2"/>
      <c r="E15" s="30"/>
      <c r="F15" s="30"/>
      <c r="G15" s="30"/>
      <c r="H15" s="32"/>
      <c r="I15" s="30"/>
      <c r="J15" s="42"/>
      <c r="K15" s="29"/>
      <c r="L15" s="98"/>
      <c r="M15" s="18"/>
      <c r="N15" s="18"/>
      <c r="O15" s="18"/>
      <c r="P15" s="23"/>
      <c r="Q15" s="30"/>
      <c r="R15" s="30"/>
      <c r="S15" s="32"/>
      <c r="T15" s="30"/>
      <c r="U15" s="30"/>
      <c r="V15" s="130"/>
      <c r="W15" s="29"/>
      <c r="X15" s="30">
        <v>2006</v>
      </c>
      <c r="Y15" s="30" t="s">
        <v>46</v>
      </c>
      <c r="Z15" s="2" t="s">
        <v>45</v>
      </c>
      <c r="AA15" s="30">
        <v>14</v>
      </c>
      <c r="AB15" s="30">
        <v>0</v>
      </c>
      <c r="AC15" s="30">
        <v>6</v>
      </c>
      <c r="AD15" s="30">
        <v>22</v>
      </c>
      <c r="AE15" s="30">
        <v>62</v>
      </c>
      <c r="AF15" s="41">
        <v>0.60780000000000001</v>
      </c>
      <c r="AG15" s="151">
        <v>102</v>
      </c>
      <c r="AH15" s="18"/>
      <c r="AI15" s="18"/>
      <c r="AJ15" s="18"/>
      <c r="AK15" s="18"/>
      <c r="AL15" s="23"/>
      <c r="AM15" s="30">
        <v>6</v>
      </c>
      <c r="AN15" s="30">
        <v>1</v>
      </c>
      <c r="AO15" s="30">
        <v>1</v>
      </c>
      <c r="AP15" s="30">
        <v>10</v>
      </c>
      <c r="AQ15" s="30">
        <v>38</v>
      </c>
      <c r="AR15" s="131">
        <v>0.73070000000000002</v>
      </c>
      <c r="AS15" s="97">
        <v>52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0"/>
      <c r="C16" s="33"/>
      <c r="D16" s="2"/>
      <c r="E16" s="30"/>
      <c r="F16" s="30"/>
      <c r="G16" s="30"/>
      <c r="H16" s="32"/>
      <c r="I16" s="30"/>
      <c r="J16" s="42"/>
      <c r="K16" s="29"/>
      <c r="L16" s="98"/>
      <c r="M16" s="18"/>
      <c r="N16" s="18"/>
      <c r="O16" s="18"/>
      <c r="P16" s="23"/>
      <c r="Q16" s="30"/>
      <c r="R16" s="30"/>
      <c r="S16" s="32"/>
      <c r="T16" s="30"/>
      <c r="U16" s="30"/>
      <c r="V16" s="130"/>
      <c r="W16" s="29"/>
      <c r="X16" s="30">
        <v>2007</v>
      </c>
      <c r="Y16" s="30" t="s">
        <v>50</v>
      </c>
      <c r="Z16" s="2" t="s">
        <v>100</v>
      </c>
      <c r="AA16" s="30">
        <v>15</v>
      </c>
      <c r="AB16" s="30">
        <v>3</v>
      </c>
      <c r="AC16" s="30">
        <v>11</v>
      </c>
      <c r="AD16" s="30">
        <v>18</v>
      </c>
      <c r="AE16" s="30">
        <v>92</v>
      </c>
      <c r="AF16" s="41">
        <v>0.66180000000000005</v>
      </c>
      <c r="AG16" s="151">
        <v>139</v>
      </c>
      <c r="AH16" s="18"/>
      <c r="AI16" s="18"/>
      <c r="AJ16" s="18"/>
      <c r="AK16" s="30" t="s">
        <v>53</v>
      </c>
      <c r="AL16" s="23"/>
      <c r="AM16" s="30">
        <v>8</v>
      </c>
      <c r="AN16" s="30">
        <v>1</v>
      </c>
      <c r="AO16" s="30">
        <v>2</v>
      </c>
      <c r="AP16" s="30">
        <v>11</v>
      </c>
      <c r="AQ16" s="30">
        <v>39</v>
      </c>
      <c r="AR16" s="131">
        <v>0.59089999999999998</v>
      </c>
      <c r="AS16" s="97">
        <v>66</v>
      </c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0"/>
      <c r="C17" s="33"/>
      <c r="D17" s="2"/>
      <c r="E17" s="30"/>
      <c r="F17" s="30"/>
      <c r="G17" s="30"/>
      <c r="H17" s="32"/>
      <c r="I17" s="30"/>
      <c r="J17" s="42"/>
      <c r="K17" s="29"/>
      <c r="L17" s="98"/>
      <c r="M17" s="18"/>
      <c r="N17" s="18"/>
      <c r="O17" s="18"/>
      <c r="P17" s="23"/>
      <c r="Q17" s="30"/>
      <c r="R17" s="30"/>
      <c r="S17" s="32"/>
      <c r="T17" s="30"/>
      <c r="U17" s="30"/>
      <c r="V17" s="130"/>
      <c r="W17" s="29"/>
      <c r="X17" s="30">
        <v>2008</v>
      </c>
      <c r="Y17" s="30" t="s">
        <v>46</v>
      </c>
      <c r="Z17" s="2" t="s">
        <v>100</v>
      </c>
      <c r="AA17" s="30">
        <v>11</v>
      </c>
      <c r="AB17" s="30">
        <v>0</v>
      </c>
      <c r="AC17" s="30">
        <v>4</v>
      </c>
      <c r="AD17" s="30">
        <v>14</v>
      </c>
      <c r="AE17" s="30">
        <v>60</v>
      </c>
      <c r="AF17" s="41">
        <v>0.66659999999999997</v>
      </c>
      <c r="AG17" s="151">
        <v>90</v>
      </c>
      <c r="AH17" s="18"/>
      <c r="AI17" s="18"/>
      <c r="AJ17" s="18"/>
      <c r="AK17" s="18"/>
      <c r="AL17" s="23"/>
      <c r="AM17" s="30">
        <v>1</v>
      </c>
      <c r="AN17" s="30">
        <v>0</v>
      </c>
      <c r="AO17" s="30">
        <v>0</v>
      </c>
      <c r="AP17" s="30">
        <v>1</v>
      </c>
      <c r="AQ17" s="30">
        <v>1</v>
      </c>
      <c r="AR17" s="131">
        <v>0.2</v>
      </c>
      <c r="AS17" s="97">
        <v>5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0"/>
      <c r="C18" s="33"/>
      <c r="D18" s="2"/>
      <c r="E18" s="30"/>
      <c r="F18" s="30"/>
      <c r="G18" s="30"/>
      <c r="H18" s="32"/>
      <c r="I18" s="30"/>
      <c r="J18" s="42"/>
      <c r="K18" s="29"/>
      <c r="L18" s="98"/>
      <c r="M18" s="18"/>
      <c r="N18" s="18"/>
      <c r="O18" s="18"/>
      <c r="P18" s="23"/>
      <c r="Q18" s="30"/>
      <c r="R18" s="30"/>
      <c r="S18" s="32"/>
      <c r="T18" s="30"/>
      <c r="U18" s="30"/>
      <c r="V18" s="130"/>
      <c r="W18" s="29"/>
      <c r="X18" s="30">
        <v>2009</v>
      </c>
      <c r="Y18" s="30" t="s">
        <v>40</v>
      </c>
      <c r="Z18" s="2" t="s">
        <v>100</v>
      </c>
      <c r="AA18" s="30">
        <v>13</v>
      </c>
      <c r="AB18" s="30">
        <v>0</v>
      </c>
      <c r="AC18" s="30">
        <v>1</v>
      </c>
      <c r="AD18" s="30">
        <v>15</v>
      </c>
      <c r="AE18" s="30">
        <v>53</v>
      </c>
      <c r="AF18" s="41">
        <v>0.52470000000000006</v>
      </c>
      <c r="AG18" s="151">
        <v>101</v>
      </c>
      <c r="AH18" s="18"/>
      <c r="AI18" s="18"/>
      <c r="AJ18" s="18"/>
      <c r="AK18" s="18"/>
      <c r="AL18" s="23"/>
      <c r="AM18" s="30">
        <v>1</v>
      </c>
      <c r="AN18" s="30">
        <v>0</v>
      </c>
      <c r="AO18" s="30">
        <v>0</v>
      </c>
      <c r="AP18" s="30">
        <v>2</v>
      </c>
      <c r="AQ18" s="30">
        <v>6</v>
      </c>
      <c r="AR18" s="131">
        <v>0.85709999999999997</v>
      </c>
      <c r="AS18" s="97">
        <v>7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30">
        <v>2010</v>
      </c>
      <c r="C19" s="33" t="s">
        <v>38</v>
      </c>
      <c r="D19" s="2" t="s">
        <v>47</v>
      </c>
      <c r="E19" s="30">
        <v>2</v>
      </c>
      <c r="F19" s="30">
        <v>0</v>
      </c>
      <c r="G19" s="30">
        <v>0</v>
      </c>
      <c r="H19" s="32">
        <v>2</v>
      </c>
      <c r="I19" s="30">
        <v>10</v>
      </c>
      <c r="J19" s="42">
        <v>0.71399999999999997</v>
      </c>
      <c r="K19" s="29">
        <v>14</v>
      </c>
      <c r="L19" s="98"/>
      <c r="M19" s="18"/>
      <c r="N19" s="18"/>
      <c r="O19" s="18"/>
      <c r="P19" s="23"/>
      <c r="Q19" s="30"/>
      <c r="R19" s="30"/>
      <c r="S19" s="32"/>
      <c r="T19" s="30"/>
      <c r="U19" s="30"/>
      <c r="V19" s="130"/>
      <c r="W19" s="29"/>
      <c r="X19" s="30">
        <v>2010</v>
      </c>
      <c r="Y19" s="30" t="s">
        <v>35</v>
      </c>
      <c r="Z19" s="2" t="s">
        <v>100</v>
      </c>
      <c r="AA19" s="30">
        <v>2</v>
      </c>
      <c r="AB19" s="30">
        <v>1</v>
      </c>
      <c r="AC19" s="30">
        <v>2</v>
      </c>
      <c r="AD19" s="30">
        <v>4</v>
      </c>
      <c r="AE19" s="30">
        <v>12</v>
      </c>
      <c r="AF19" s="41">
        <v>0.75</v>
      </c>
      <c r="AG19" s="151">
        <v>16</v>
      </c>
      <c r="AH19" s="18"/>
      <c r="AI19" s="18"/>
      <c r="AJ19" s="18"/>
      <c r="AK19" s="18"/>
      <c r="AL19" s="23"/>
      <c r="AM19" s="30"/>
      <c r="AN19" s="30"/>
      <c r="AO19" s="30"/>
      <c r="AP19" s="30"/>
      <c r="AQ19" s="30"/>
      <c r="AR19" s="131"/>
      <c r="AS19" s="97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132" t="s">
        <v>96</v>
      </c>
      <c r="C20" s="133"/>
      <c r="D20" s="134"/>
      <c r="E20" s="135">
        <f>SUM(E4:E19)</f>
        <v>92</v>
      </c>
      <c r="F20" s="135">
        <f>SUM(F4:F19)</f>
        <v>3</v>
      </c>
      <c r="G20" s="135">
        <f>SUM(G4:G19)</f>
        <v>28</v>
      </c>
      <c r="H20" s="135">
        <f>SUM(H4:H19)</f>
        <v>101</v>
      </c>
      <c r="I20" s="135">
        <f>SUM(I4:I19)</f>
        <v>390</v>
      </c>
      <c r="J20" s="136">
        <v>0</v>
      </c>
      <c r="K20" s="90">
        <f>SUM(K4:K19)</f>
        <v>14</v>
      </c>
      <c r="L20" s="22"/>
      <c r="M20" s="20"/>
      <c r="N20" s="101"/>
      <c r="O20" s="102"/>
      <c r="P20" s="23"/>
      <c r="Q20" s="135">
        <f>SUM(Q4:Q19)</f>
        <v>0</v>
      </c>
      <c r="R20" s="135">
        <f>SUM(R4:R19)</f>
        <v>0</v>
      </c>
      <c r="S20" s="135">
        <f>SUM(S4:S19)</f>
        <v>0</v>
      </c>
      <c r="T20" s="135">
        <f>SUM(T4:T19)</f>
        <v>0</v>
      </c>
      <c r="U20" s="135">
        <f>SUM(U4:U19)</f>
        <v>0</v>
      </c>
      <c r="V20" s="48">
        <v>0</v>
      </c>
      <c r="W20" s="90">
        <f>SUM(W4:W19)</f>
        <v>0</v>
      </c>
      <c r="X20" s="16" t="s">
        <v>96</v>
      </c>
      <c r="Y20" s="17"/>
      <c r="Z20" s="15"/>
      <c r="AA20" s="135">
        <f>SUM(AA4:AA19)</f>
        <v>116</v>
      </c>
      <c r="AB20" s="135">
        <f>SUM(AB4:AB19)</f>
        <v>8</v>
      </c>
      <c r="AC20" s="135">
        <f>SUM(AC4:AC19)</f>
        <v>44</v>
      </c>
      <c r="AD20" s="135">
        <f>SUM(AD4:AD19)</f>
        <v>201</v>
      </c>
      <c r="AE20" s="135">
        <f>SUM(AE4:AE19)</f>
        <v>339</v>
      </c>
      <c r="AF20" s="136">
        <f>PRODUCT(AE20/AG20)</f>
        <v>0.62316176470588236</v>
      </c>
      <c r="AG20" s="90">
        <f>SUM(AG4:AG19)</f>
        <v>544</v>
      </c>
      <c r="AH20" s="22"/>
      <c r="AI20" s="20"/>
      <c r="AJ20" s="101"/>
      <c r="AK20" s="102"/>
      <c r="AL20" s="23"/>
      <c r="AM20" s="135">
        <f>SUM(AM4:AM19)</f>
        <v>17</v>
      </c>
      <c r="AN20" s="135">
        <f>SUM(AN4:AN19)</f>
        <v>2</v>
      </c>
      <c r="AO20" s="135">
        <f>SUM(AO4:AO19)</f>
        <v>3</v>
      </c>
      <c r="AP20" s="135">
        <f>SUM(AP4:AP19)</f>
        <v>25</v>
      </c>
      <c r="AQ20" s="135">
        <f>SUM(AQ4:AQ19)</f>
        <v>88</v>
      </c>
      <c r="AR20" s="136">
        <f>PRODUCT(AQ20/AS20)</f>
        <v>0.64233576642335766</v>
      </c>
      <c r="AS20" s="129">
        <f>SUM(AS4:AS19)</f>
        <v>137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1"/>
      <c r="K21" s="29"/>
      <c r="L21" s="23"/>
      <c r="M21" s="23"/>
      <c r="N21" s="23"/>
      <c r="O21" s="23"/>
      <c r="P21" s="50"/>
      <c r="Q21" s="50"/>
      <c r="R21" s="53"/>
      <c r="S21" s="50"/>
      <c r="T21" s="50"/>
      <c r="U21" s="23"/>
      <c r="V21" s="23"/>
      <c r="W21" s="29"/>
      <c r="X21" s="50"/>
      <c r="Y21" s="50"/>
      <c r="Z21" s="50"/>
      <c r="AA21" s="50"/>
      <c r="AB21" s="50"/>
      <c r="AC21" s="50"/>
      <c r="AD21" s="50"/>
      <c r="AE21" s="50"/>
      <c r="AF21" s="51"/>
      <c r="AG21" s="29"/>
      <c r="AH21" s="23"/>
      <c r="AI21" s="23"/>
      <c r="AJ21" s="23"/>
      <c r="AK21" s="23"/>
      <c r="AL21" s="50"/>
      <c r="AM21" s="50"/>
      <c r="AN21" s="53"/>
      <c r="AO21" s="50"/>
      <c r="AP21" s="50"/>
      <c r="AQ21" s="23"/>
      <c r="AR21" s="23"/>
      <c r="AS21" s="29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37" t="s">
        <v>97</v>
      </c>
      <c r="C22" s="138"/>
      <c r="D22" s="139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3"/>
      <c r="L22" s="18" t="s">
        <v>27</v>
      </c>
      <c r="M22" s="18" t="s">
        <v>28</v>
      </c>
      <c r="N22" s="18" t="s">
        <v>98</v>
      </c>
      <c r="O22" s="18" t="s">
        <v>99</v>
      </c>
      <c r="Q22" s="53"/>
      <c r="R22" s="53" t="s">
        <v>56</v>
      </c>
      <c r="S22" s="53"/>
      <c r="T22" s="50" t="s">
        <v>62</v>
      </c>
      <c r="U22" s="23"/>
      <c r="V22" s="29"/>
      <c r="W22" s="29"/>
      <c r="X22" s="140"/>
      <c r="Y22" s="140"/>
      <c r="Z22" s="140"/>
      <c r="AA22" s="140"/>
      <c r="AB22" s="140"/>
      <c r="AC22" s="53"/>
      <c r="AD22" s="53"/>
      <c r="AE22" s="53"/>
      <c r="AF22" s="50"/>
      <c r="AG22" s="50"/>
      <c r="AH22" s="50"/>
      <c r="AI22" s="50"/>
      <c r="AJ22" s="50"/>
      <c r="AK22" s="50"/>
      <c r="AM22" s="29"/>
      <c r="AN22" s="140"/>
      <c r="AO22" s="140"/>
      <c r="AP22" s="140"/>
      <c r="AQ22" s="140"/>
      <c r="AR22" s="140"/>
      <c r="AS22" s="14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56" t="s">
        <v>12</v>
      </c>
      <c r="C23" s="12"/>
      <c r="D23" s="58"/>
      <c r="E23" s="141">
        <v>159</v>
      </c>
      <c r="F23" s="141">
        <v>8</v>
      </c>
      <c r="G23" s="141">
        <v>28</v>
      </c>
      <c r="H23" s="141">
        <v>173</v>
      </c>
      <c r="I23" s="141">
        <v>540</v>
      </c>
      <c r="J23" s="142">
        <v>0.48299999999999998</v>
      </c>
      <c r="K23" s="50">
        <f>PRODUCT(I23/J23)</f>
        <v>1118.0124223602486</v>
      </c>
      <c r="L23" s="143">
        <f>PRODUCT((F23+G23)/E23)</f>
        <v>0.22641509433962265</v>
      </c>
      <c r="M23" s="143">
        <f>PRODUCT(H23/E23)</f>
        <v>1.0880503144654088</v>
      </c>
      <c r="N23" s="143">
        <f>PRODUCT((F23+G23+H23)/E23)</f>
        <v>1.3144654088050314</v>
      </c>
      <c r="O23" s="143">
        <f>PRODUCT(I23/E23)</f>
        <v>3.3962264150943398</v>
      </c>
      <c r="Q23" s="53"/>
      <c r="R23" s="53"/>
      <c r="S23" s="53"/>
      <c r="T23" s="50" t="s">
        <v>63</v>
      </c>
      <c r="U23" s="50"/>
      <c r="V23" s="50"/>
      <c r="W23" s="50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3"/>
      <c r="AO23" s="53"/>
      <c r="AP23" s="53"/>
      <c r="AQ23" s="53"/>
      <c r="AR23" s="53"/>
      <c r="AS23" s="5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44" t="s">
        <v>67</v>
      </c>
      <c r="C24" s="145"/>
      <c r="D24" s="146"/>
      <c r="E24" s="141">
        <f>PRODUCT(E20+Q20)</f>
        <v>92</v>
      </c>
      <c r="F24" s="141">
        <f>PRODUCT(F20+R20)</f>
        <v>3</v>
      </c>
      <c r="G24" s="141">
        <f>PRODUCT(G20+S20)</f>
        <v>28</v>
      </c>
      <c r="H24" s="141">
        <f>PRODUCT(H20+T20)</f>
        <v>101</v>
      </c>
      <c r="I24" s="141">
        <f>PRODUCT(I20+U20)</f>
        <v>390</v>
      </c>
      <c r="J24" s="142"/>
      <c r="K24" s="50">
        <f>PRODUCT(K20+W20)</f>
        <v>14</v>
      </c>
      <c r="L24" s="143">
        <f>PRODUCT((F24+G24)/E24)</f>
        <v>0.33695652173913043</v>
      </c>
      <c r="M24" s="143">
        <f>PRODUCT(H24/E24)</f>
        <v>1.0978260869565217</v>
      </c>
      <c r="N24" s="143">
        <f>PRODUCT((F24+G24+H24)/E24)</f>
        <v>1.4347826086956521</v>
      </c>
      <c r="O24" s="143">
        <f>PRODUCT(I24/E24)</f>
        <v>4.2391304347826084</v>
      </c>
      <c r="Q24" s="53"/>
      <c r="R24" s="53"/>
      <c r="S24" s="53"/>
      <c r="T24" s="50" t="s">
        <v>60</v>
      </c>
      <c r="U24" s="50"/>
      <c r="V24" s="50"/>
      <c r="W24" s="50"/>
      <c r="X24" s="50"/>
      <c r="Y24" s="50"/>
      <c r="Z24" s="50"/>
      <c r="AA24" s="50"/>
      <c r="AB24" s="50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45" t="s">
        <v>94</v>
      </c>
      <c r="C25" s="147"/>
      <c r="D25" s="46"/>
      <c r="E25" s="141">
        <f>PRODUCT(AA20+AM20)</f>
        <v>133</v>
      </c>
      <c r="F25" s="141">
        <f>PRODUCT(AB20+AN20)</f>
        <v>10</v>
      </c>
      <c r="G25" s="141">
        <f>PRODUCT(AC20+AO20)</f>
        <v>47</v>
      </c>
      <c r="H25" s="141">
        <f>PRODUCT(AD20+AP20)</f>
        <v>226</v>
      </c>
      <c r="I25" s="141">
        <f>PRODUCT(AE20+AQ20)</f>
        <v>427</v>
      </c>
      <c r="J25" s="142">
        <f>PRODUCT(I25/K25)</f>
        <v>0.62701908957415564</v>
      </c>
      <c r="K25" s="23">
        <f>PRODUCT(AG20+AS20)</f>
        <v>681</v>
      </c>
      <c r="L25" s="143">
        <f>PRODUCT((F25+G25)/E25)</f>
        <v>0.42857142857142855</v>
      </c>
      <c r="M25" s="143">
        <f>PRODUCT(H25/E25)</f>
        <v>1.6992481203007519</v>
      </c>
      <c r="N25" s="143">
        <f>PRODUCT((F25+G25+H25)/E25)</f>
        <v>2.1278195488721803</v>
      </c>
      <c r="O25" s="143">
        <f>PRODUCT(I25/84)</f>
        <v>5.083333333333333</v>
      </c>
      <c r="Q25" s="53"/>
      <c r="R25" s="53"/>
      <c r="S25" s="50"/>
      <c r="T25" s="50" t="s">
        <v>57</v>
      </c>
      <c r="U25" s="23"/>
      <c r="V25" s="23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53"/>
      <c r="AK25" s="50"/>
      <c r="AL25" s="23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148" t="s">
        <v>96</v>
      </c>
      <c r="C26" s="149"/>
      <c r="D26" s="150"/>
      <c r="E26" s="141">
        <f>SUM(E23:E25)</f>
        <v>384</v>
      </c>
      <c r="F26" s="141">
        <f t="shared" ref="F26:I26" si="0">SUM(F23:F25)</f>
        <v>21</v>
      </c>
      <c r="G26" s="141">
        <f t="shared" si="0"/>
        <v>103</v>
      </c>
      <c r="H26" s="141">
        <f t="shared" si="0"/>
        <v>500</v>
      </c>
      <c r="I26" s="141">
        <f t="shared" si="0"/>
        <v>1357</v>
      </c>
      <c r="J26" s="142"/>
      <c r="K26" s="50">
        <f>SUM(K23:K25)</f>
        <v>1813.0124223602486</v>
      </c>
      <c r="L26" s="143">
        <f>PRODUCT((F26+G26)/E26)</f>
        <v>0.32291666666666669</v>
      </c>
      <c r="M26" s="143">
        <f>PRODUCT(H26/E26)</f>
        <v>1.3020833333333333</v>
      </c>
      <c r="N26" s="143">
        <f>PRODUCT((F26+G26+H26)/E26)</f>
        <v>1.625</v>
      </c>
      <c r="O26" s="143">
        <f>PRODUCT(I26/335)</f>
        <v>4.0507462686567166</v>
      </c>
      <c r="Q26" s="23"/>
      <c r="R26" s="23"/>
      <c r="S26" s="23"/>
      <c r="T26" s="50" t="s">
        <v>58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23"/>
      <c r="F27" s="23"/>
      <c r="G27" s="23"/>
      <c r="H27" s="23"/>
      <c r="I27" s="23"/>
      <c r="J27" s="50"/>
      <c r="K27" s="50"/>
      <c r="L27" s="23"/>
      <c r="M27" s="23"/>
      <c r="N27" s="23"/>
      <c r="O27" s="23"/>
      <c r="P27" s="50"/>
      <c r="Q27" s="50"/>
      <c r="R27" s="50"/>
      <c r="S27" s="50"/>
      <c r="T27" s="53" t="s">
        <v>59</v>
      </c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 t="s">
        <v>61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3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3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3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3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3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3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3"/>
      <c r="AG99" s="53"/>
      <c r="AH99" s="53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3"/>
      <c r="AG100" s="53"/>
      <c r="AH100" s="53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3"/>
      <c r="AG101" s="53"/>
      <c r="AH101" s="53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3"/>
      <c r="AG102" s="53"/>
      <c r="AH102" s="53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3"/>
      <c r="AG103" s="53"/>
      <c r="AH103" s="53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3"/>
      <c r="AG104" s="53"/>
      <c r="AH104" s="53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3"/>
      <c r="AG105" s="53"/>
      <c r="AH105" s="53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3"/>
      <c r="AG106" s="53"/>
      <c r="AH106" s="53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3"/>
      <c r="AG107" s="53"/>
      <c r="AH107" s="53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3"/>
      <c r="AG108" s="53"/>
      <c r="AH108" s="53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3"/>
      <c r="AG109" s="53"/>
      <c r="AH109" s="53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3"/>
      <c r="AG110" s="53"/>
      <c r="AH110" s="53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3"/>
      <c r="AG111" s="53"/>
      <c r="AH111" s="53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3"/>
      <c r="AG112" s="53"/>
      <c r="AH112" s="53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3"/>
      <c r="AG113" s="53"/>
      <c r="AH113" s="53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3"/>
      <c r="AG114" s="53"/>
      <c r="AH114" s="53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3"/>
      <c r="AG115" s="53"/>
      <c r="AH115" s="53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3"/>
      <c r="AG116" s="53"/>
      <c r="AH116" s="53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3"/>
      <c r="AG117" s="53"/>
      <c r="AH117" s="53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3"/>
      <c r="AG118" s="53"/>
      <c r="AH118" s="53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3"/>
      <c r="AG119" s="53"/>
      <c r="AH119" s="53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3"/>
      <c r="AG120" s="53"/>
      <c r="AH120" s="53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3"/>
      <c r="AG121" s="53"/>
      <c r="AH121" s="53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3"/>
      <c r="AG122" s="53"/>
      <c r="AH122" s="53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3"/>
      <c r="AG123" s="53"/>
      <c r="AH123" s="53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3"/>
      <c r="AG124" s="53"/>
      <c r="AH124" s="53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3"/>
      <c r="AG125" s="53"/>
      <c r="AH125" s="53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3"/>
      <c r="AG126" s="53"/>
      <c r="AH126" s="53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3"/>
      <c r="AG127" s="53"/>
      <c r="AH127" s="53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3"/>
      <c r="AG128" s="53"/>
      <c r="AH128" s="53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3"/>
      <c r="AG129" s="53"/>
      <c r="AH129" s="53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3"/>
      <c r="AG130" s="53"/>
      <c r="AH130" s="53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3"/>
      <c r="AG131" s="53"/>
      <c r="AH131" s="53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3"/>
      <c r="AG132" s="53"/>
      <c r="AH132" s="53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3"/>
      <c r="AG133" s="53"/>
      <c r="AH133" s="53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3"/>
      <c r="AG134" s="53"/>
      <c r="AH134" s="53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3"/>
      <c r="AG135" s="53"/>
      <c r="AH135" s="53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3"/>
      <c r="AG136" s="53"/>
      <c r="AH136" s="53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3"/>
      <c r="AG137" s="53"/>
      <c r="AH137" s="53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3"/>
      <c r="AG138" s="53"/>
      <c r="AH138" s="53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3"/>
      <c r="AG139" s="53"/>
      <c r="AH139" s="53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3"/>
      <c r="AG140" s="53"/>
      <c r="AH140" s="53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3"/>
      <c r="AG141" s="53"/>
      <c r="AH141" s="53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3"/>
      <c r="AG142" s="53"/>
      <c r="AH142" s="53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3"/>
      <c r="AG143" s="53"/>
      <c r="AH143" s="53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3"/>
      <c r="AG144" s="53"/>
      <c r="AH144" s="53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3"/>
      <c r="AG145" s="53"/>
      <c r="AH145" s="53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3"/>
      <c r="AG146" s="53"/>
      <c r="AH146" s="53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3"/>
      <c r="AG147" s="53"/>
      <c r="AH147" s="53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3"/>
      <c r="AG148" s="53"/>
      <c r="AH148" s="53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3"/>
      <c r="AG149" s="53"/>
      <c r="AH149" s="53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3"/>
      <c r="AG150" s="53"/>
      <c r="AH150" s="53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3"/>
      <c r="AG151" s="53"/>
      <c r="AH151" s="53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3"/>
      <c r="AG152" s="53"/>
      <c r="AH152" s="53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3"/>
      <c r="AG153" s="53"/>
      <c r="AH153" s="53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3"/>
      <c r="AG154" s="53"/>
      <c r="AH154" s="53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3"/>
      <c r="AG155" s="53"/>
      <c r="AH155" s="53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3"/>
      <c r="AG156" s="53"/>
      <c r="AH156" s="53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3"/>
      <c r="AG157" s="53"/>
      <c r="AH157" s="53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3"/>
      <c r="AG158" s="53"/>
      <c r="AH158" s="53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3"/>
      <c r="AG159" s="53"/>
      <c r="AH159" s="53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3"/>
      <c r="AG160" s="53"/>
      <c r="AH160" s="53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3"/>
      <c r="AG161" s="53"/>
      <c r="AH161" s="53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3"/>
      <c r="AG162" s="53"/>
      <c r="AH162" s="53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3"/>
      <c r="AG163" s="53"/>
      <c r="AH163" s="53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3"/>
      <c r="AG164" s="53"/>
      <c r="AH164" s="53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3"/>
      <c r="AG165" s="53"/>
      <c r="AH165" s="53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3"/>
      <c r="AG166" s="53"/>
      <c r="AH166" s="53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3"/>
      <c r="AG167" s="53"/>
      <c r="AH167" s="53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3"/>
      <c r="AG168" s="53"/>
      <c r="AH168" s="53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3"/>
      <c r="AG169" s="53"/>
      <c r="AH169" s="53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3"/>
      <c r="AG170" s="53"/>
      <c r="AH170" s="53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3"/>
      <c r="AG171" s="53"/>
      <c r="AH171" s="53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3"/>
      <c r="AG172" s="53"/>
      <c r="AH172" s="53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3"/>
      <c r="AG173" s="53"/>
      <c r="AH173" s="53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3"/>
      <c r="AG174" s="53"/>
      <c r="AH174" s="53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3"/>
      <c r="AG175" s="53"/>
      <c r="AH175" s="53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3"/>
      <c r="AG176" s="53"/>
      <c r="AH176" s="53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3"/>
      <c r="AG177" s="53"/>
      <c r="AH177" s="53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3"/>
      <c r="AG178" s="53"/>
      <c r="AH178" s="53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3"/>
      <c r="AG179" s="53"/>
      <c r="AH179" s="53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3"/>
      <c r="AG180" s="53"/>
      <c r="AH180" s="53"/>
      <c r="AI180" s="53"/>
      <c r="AJ180" s="53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3"/>
      <c r="AG181" s="53"/>
      <c r="AH181" s="53"/>
      <c r="AI181" s="53"/>
      <c r="AJ181" s="53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3"/>
      <c r="AG182" s="53"/>
      <c r="AH182" s="53"/>
      <c r="AI182" s="53"/>
      <c r="AJ182" s="53"/>
      <c r="AK182" s="50"/>
      <c r="AL182" s="23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3"/>
      <c r="AG183" s="53"/>
      <c r="AH183" s="53"/>
      <c r="AI183" s="53"/>
      <c r="AJ183" s="53"/>
      <c r="AK183" s="50"/>
      <c r="AL183" s="23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3"/>
      <c r="AG184" s="53"/>
      <c r="AH184" s="53"/>
      <c r="AI184" s="53"/>
      <c r="AJ184" s="53"/>
      <c r="AK184" s="50"/>
      <c r="AL184" s="23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3"/>
      <c r="AG185" s="53"/>
      <c r="AH185" s="53"/>
      <c r="AI185" s="53"/>
      <c r="AJ185" s="53"/>
      <c r="AK185" s="50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0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23"/>
      <c r="AL191" s="23"/>
    </row>
    <row r="192" spans="1:57" x14ac:dyDescent="0.25">
      <c r="R192" s="29"/>
      <c r="S192" s="29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R193" s="29"/>
      <c r="S193" s="29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12:38" x14ac:dyDescent="0.25">
      <c r="R194" s="29"/>
      <c r="S194" s="29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</row>
    <row r="195" spans="12:38" x14ac:dyDescent="0.25">
      <c r="L195"/>
      <c r="M195"/>
      <c r="N195"/>
      <c r="O195"/>
      <c r="P195"/>
      <c r="R195" s="29"/>
      <c r="S195" s="29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ht="14.25" x14ac:dyDescent="0.2">
      <c r="L222"/>
      <c r="M222"/>
      <c r="N222"/>
      <c r="O222"/>
      <c r="P222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ht="14.25" x14ac:dyDescent="0.2">
      <c r="L223"/>
      <c r="M223"/>
      <c r="N223"/>
      <c r="O223"/>
      <c r="P22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2018-12-15T08:24:27Z</dcterms:modified>
</cp:coreProperties>
</file>