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J11" i="5" l="1"/>
  <c r="AR11" i="5"/>
  <c r="H15" i="5"/>
  <c r="M15" i="5" s="1"/>
  <c r="E15" i="5"/>
  <c r="L15" i="5" s="1"/>
  <c r="G16" i="5"/>
  <c r="G17" i="5" s="1"/>
  <c r="E16" i="5"/>
  <c r="O16" i="5" s="1"/>
  <c r="K16" i="5"/>
  <c r="K17" i="5" s="1"/>
  <c r="F16" i="5"/>
  <c r="H16" i="5"/>
  <c r="H17" i="5" s="1"/>
  <c r="I15" i="5"/>
  <c r="AF11" i="5"/>
  <c r="N15" i="5" l="1"/>
  <c r="O15" i="5"/>
  <c r="J15" i="5"/>
  <c r="F17" i="5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<sst xmlns="http://schemas.openxmlformats.org/spreadsheetml/2006/main" count="83" uniqueCount="36">
  <si>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</si>
  <si>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</si>
  <si>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</si>
  <si>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</si>
  <si>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</si>
  <si>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</si>
  <si>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</si>
  <si>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</si>
  <si>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</si>
  <si>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</si>
  <si>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</si>
  <si>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</si>
  <si>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</si>
  <si>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</si>
  <si>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</si>
  <si>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</si>
  <si>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</si>
  <si>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</si>
  <si>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</si>
  <si>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</si>
  <si>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</si>
  <si>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</si>
  <si>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</si>
  <si>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</si>
  <si>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</si>
  <si>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Jussi Kivipelto</t>
  </si>
  <si>
    <t>11.</t>
  </si>
  <si>
    <t>9.</t>
  </si>
  <si>
    <t>APV</t>
  </si>
  <si>
    <t>2.</t>
  </si>
  <si>
    <t>1.</t>
  </si>
  <si>
    <t>27.4.1986   Alajärvi</t>
  </si>
  <si>
    <t>ANsU = Alavuden Nuorisoseuran Urheilijat  (1953),  kasvattajaseura</t>
  </si>
  <si>
    <t>JoJy = Jokivarren Jytinä  (2004)</t>
  </si>
  <si>
    <t>JoJy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</si>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</sst>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34</v>
      </c>
      <c r="AA4" s="12">
        <v>17</v>
      </c>
      <c r="AB4" s="12">
        <v>0</v>
      </c>
      <c r="AC4" s="12">
        <v>0</v>
      </c>
      <c r="AD4" s="12">
        <v>15</v>
      </c>
      <c r="AE4" s="12">
        <v>66</v>
      </c>
      <c r="AF4" s="68">
        <v>0.59450000000000003</v>
      </c>
      <c r="AG4" s="69">
        <v>111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28</v>
      </c>
      <c r="AA5" s="12">
        <v>14</v>
      </c>
      <c r="AB5" s="12">
        <v>1</v>
      </c>
      <c r="AC5" s="12">
        <v>8</v>
      </c>
      <c r="AD5" s="12">
        <v>11</v>
      </c>
      <c r="AE5" s="12">
        <v>63</v>
      </c>
      <c r="AF5" s="68">
        <v>0.60570000000000002</v>
      </c>
      <c r="AG5" s="69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16</v>
      </c>
      <c r="AB6" s="12">
        <v>0</v>
      </c>
      <c r="AC6" s="12">
        <v>1</v>
      </c>
      <c r="AD6" s="12">
        <v>23</v>
      </c>
      <c r="AE6" s="12">
        <v>70</v>
      </c>
      <c r="AF6" s="68">
        <v>0.6603</v>
      </c>
      <c r="AG6" s="69">
        <v>106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28</v>
      </c>
      <c r="AA7" s="12">
        <v>13</v>
      </c>
      <c r="AB7" s="12">
        <v>0</v>
      </c>
      <c r="AC7" s="12">
        <v>4</v>
      </c>
      <c r="AD7" s="12">
        <v>16</v>
      </c>
      <c r="AE7" s="12">
        <v>53</v>
      </c>
      <c r="AF7" s="68">
        <v>0.71619999999999995</v>
      </c>
      <c r="AG7" s="69">
        <v>74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0</v>
      </c>
      <c r="AP7" s="12">
        <v>3</v>
      </c>
      <c r="AQ7" s="12">
        <v>10</v>
      </c>
      <c r="AR7" s="65">
        <v>0.41660000000000003</v>
      </c>
      <c r="AS7" s="66"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28</v>
      </c>
      <c r="AA8" s="12">
        <v>16</v>
      </c>
      <c r="AB8" s="12">
        <v>0</v>
      </c>
      <c r="AC8" s="12">
        <v>5</v>
      </c>
      <c r="AD8" s="12">
        <v>25</v>
      </c>
      <c r="AE8" s="12">
        <v>73</v>
      </c>
      <c r="AF8" s="68">
        <v>0.7087</v>
      </c>
      <c r="AG8" s="69">
        <f>PRODUCT(AE8/AF8)</f>
        <v>103.00550303372373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1</v>
      </c>
      <c r="AP8" s="12">
        <v>3</v>
      </c>
      <c r="AQ8" s="12">
        <v>16</v>
      </c>
      <c r="AR8" s="59">
        <v>0.61529999999999996</v>
      </c>
      <c r="AS8" s="10">
        <f>PRODUCT(AQ8/AR8)</f>
        <v>26.003575491630102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30</v>
      </c>
      <c r="Z9" s="1" t="s">
        <v>28</v>
      </c>
      <c r="AA9" s="12">
        <v>14</v>
      </c>
      <c r="AB9" s="12">
        <v>1</v>
      </c>
      <c r="AC9" s="12">
        <v>8</v>
      </c>
      <c r="AD9" s="12">
        <v>18</v>
      </c>
      <c r="AE9" s="12">
        <v>69</v>
      </c>
      <c r="AF9" s="68">
        <v>0.63300000000000001</v>
      </c>
      <c r="AG9" s="19">
        <v>109</v>
      </c>
      <c r="AH9" s="40"/>
      <c r="AI9" s="7"/>
      <c r="AJ9" s="7"/>
      <c r="AK9" s="7"/>
      <c r="AM9" s="12">
        <v>7</v>
      </c>
      <c r="AN9" s="12">
        <v>0</v>
      </c>
      <c r="AO9" s="13">
        <v>1</v>
      </c>
      <c r="AP9" s="12">
        <v>3</v>
      </c>
      <c r="AQ9" s="12">
        <v>20</v>
      </c>
      <c r="AR9" s="65">
        <v>0.54049999999999998</v>
      </c>
      <c r="AS9" s="19">
        <v>37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2020</v>
      </c>
      <c r="C10" s="12" t="s">
        <v>35</v>
      </c>
      <c r="D10" s="1" t="s">
        <v>28</v>
      </c>
      <c r="E10" s="12">
        <v>13</v>
      </c>
      <c r="F10" s="12">
        <v>0</v>
      </c>
      <c r="G10" s="12">
        <v>1</v>
      </c>
      <c r="H10" s="12">
        <v>4</v>
      </c>
      <c r="I10" s="12">
        <v>32</v>
      </c>
      <c r="J10" s="32">
        <v>0.56140000000000001</v>
      </c>
      <c r="K10" s="19">
        <v>57</v>
      </c>
      <c r="L10" s="40"/>
      <c r="M10" s="7"/>
      <c r="N10" s="7"/>
      <c r="O10" s="7"/>
      <c r="P10" s="70"/>
      <c r="Q10" s="12"/>
      <c r="R10" s="12"/>
      <c r="S10" s="13"/>
      <c r="T10" s="12"/>
      <c r="U10" s="12"/>
      <c r="V10" s="65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59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13</v>
      </c>
      <c r="F11" s="36">
        <f>SUM(F4:F10)</f>
        <v>0</v>
      </c>
      <c r="G11" s="36">
        <f>SUM(G4:G10)</f>
        <v>1</v>
      </c>
      <c r="H11" s="36">
        <f>SUM(H4:H10)</f>
        <v>4</v>
      </c>
      <c r="I11" s="36">
        <f>SUM(I4:I10)</f>
        <v>32</v>
      </c>
      <c r="J11" s="37">
        <f>PRODUCT(I11/K11)</f>
        <v>0.56140350877192979</v>
      </c>
      <c r="K11" s="21">
        <f>SUM(K4:K10)</f>
        <v>57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90</v>
      </c>
      <c r="AB11" s="36">
        <f>SUM(AB4:AB10)</f>
        <v>2</v>
      </c>
      <c r="AC11" s="36">
        <f>SUM(AC4:AC10)</f>
        <v>26</v>
      </c>
      <c r="AD11" s="36">
        <f>SUM(AD4:AD10)</f>
        <v>108</v>
      </c>
      <c r="AE11" s="36">
        <f>SUM(AE4:AE10)</f>
        <v>394</v>
      </c>
      <c r="AF11" s="37">
        <f>PRODUCT(AE11/AG11)</f>
        <v>0.64908801984635445</v>
      </c>
      <c r="AG11" s="21">
        <f>SUM(AG4:AG10)</f>
        <v>607.0055030337237</v>
      </c>
      <c r="AH11" s="18"/>
      <c r="AI11" s="29"/>
      <c r="AJ11" s="41"/>
      <c r="AK11" s="42"/>
      <c r="AL11" s="10"/>
      <c r="AM11" s="36">
        <f>SUM(AM4:AM10)</f>
        <v>16</v>
      </c>
      <c r="AN11" s="36">
        <f>SUM(AN4:AN10)</f>
        <v>0</v>
      </c>
      <c r="AO11" s="36">
        <f>SUM(AO4:AO10)</f>
        <v>2</v>
      </c>
      <c r="AP11" s="36">
        <f>SUM(AP4:AP10)</f>
        <v>9</v>
      </c>
      <c r="AQ11" s="36">
        <f>SUM(AQ4:AQ10)</f>
        <v>46</v>
      </c>
      <c r="AR11" s="37">
        <f>PRODUCT(AQ11/AS11)</f>
        <v>0.52871390330878165</v>
      </c>
      <c r="AS11" s="39">
        <f>SUM(AS4:AS10)</f>
        <v>87.003575491630102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16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 t="s">
        <v>33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13</v>
      </c>
      <c r="F15" s="47">
        <f>PRODUCT(F11+R11)</f>
        <v>0</v>
      </c>
      <c r="G15" s="47">
        <f>PRODUCT(G11+S11)</f>
        <v>1</v>
      </c>
      <c r="H15" s="47">
        <f>PRODUCT(H11+T11)</f>
        <v>4</v>
      </c>
      <c r="I15" s="47">
        <f>PRODUCT(I11+U11)</f>
        <v>32</v>
      </c>
      <c r="J15" s="60">
        <f>PRODUCT(I15/K15)</f>
        <v>0.56140350877192979</v>
      </c>
      <c r="K15" s="16">
        <f>PRODUCT(K11+W11)</f>
        <v>57</v>
      </c>
      <c r="L15" s="53">
        <f>PRODUCT((F15+G15)/E15)</f>
        <v>7.6923076923076927E-2</v>
      </c>
      <c r="M15" s="53">
        <f>PRODUCT(H15/E15)</f>
        <v>0.30769230769230771</v>
      </c>
      <c r="N15" s="53">
        <f>PRODUCT((F15+G15+H15)/E15)</f>
        <v>0.38461538461538464</v>
      </c>
      <c r="O15" s="53">
        <f>PRODUCT(I15/E15)</f>
        <v>2.4615384615384617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106</v>
      </c>
      <c r="F16" s="47">
        <f>PRODUCT(AB11+AN11)</f>
        <v>2</v>
      </c>
      <c r="G16" s="47">
        <f>PRODUCT(AC11+AO11)</f>
        <v>28</v>
      </c>
      <c r="H16" s="47">
        <f>PRODUCT(AD11+AP11)</f>
        <v>117</v>
      </c>
      <c r="I16" s="47">
        <f>PRODUCT(AE11+AQ11)</f>
        <v>440</v>
      </c>
      <c r="J16" s="60">
        <f>PRODUCT(I16/K16)</f>
        <v>0.63399747008342022</v>
      </c>
      <c r="K16" s="10">
        <f>PRODUCT(AG11+AS11)</f>
        <v>694.00907852535374</v>
      </c>
      <c r="L16" s="53">
        <f>PRODUCT((F16+G16)/E16)</f>
        <v>0.28301886792452829</v>
      </c>
      <c r="M16" s="53">
        <f>PRODUCT(H16/E16)</f>
        <v>1.1037735849056605</v>
      </c>
      <c r="N16" s="53">
        <f>PRODUCT((F16+G16+H16)/E16)</f>
        <v>1.3867924528301887</v>
      </c>
      <c r="O16" s="53">
        <f>PRODUCT(I16/E16)</f>
        <v>4.1509433962264151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119</v>
      </c>
      <c r="F17" s="47">
        <f t="shared" ref="F17:I17" si="0">SUM(F14:F16)</f>
        <v>2</v>
      </c>
      <c r="G17" s="47">
        <f t="shared" si="0"/>
        <v>29</v>
      </c>
      <c r="H17" s="47">
        <f t="shared" si="0"/>
        <v>121</v>
      </c>
      <c r="I17" s="47">
        <f t="shared" si="0"/>
        <v>472</v>
      </c>
      <c r="J17" s="60">
        <f>PRODUCT(I17/K17)</f>
        <v>0.62848774202143742</v>
      </c>
      <c r="K17" s="16">
        <f>SUM(K14:K16)</f>
        <v>751.00907852535374</v>
      </c>
      <c r="L17" s="53">
        <f>PRODUCT((F17+G17)/E17)</f>
        <v>0.26050420168067229</v>
      </c>
      <c r="M17" s="53">
        <f>PRODUCT(H17/E17)</f>
        <v>1.0168067226890756</v>
      </c>
      <c r="N17" s="53">
        <f>PRODUCT((F17+G17+H17)/E17)</f>
        <v>1.2773109243697478</v>
      </c>
      <c r="O17" s="53">
        <f>PRODUCT(I17/E17)</f>
        <v>3.9663865546218489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2020-09-08T11:29:01Z</dcterms:modified>
</cp:coreProperties>
</file>