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J10" i="2"/>
  <c r="K16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F16" i="2" s="1"/>
  <c r="E10" i="2"/>
  <c r="E14" i="2" s="1"/>
  <c r="E16" i="2" s="1"/>
  <c r="O16" i="2" l="1"/>
  <c r="J16" i="2"/>
  <c r="J15" i="2"/>
  <c r="O15" i="2"/>
  <c r="N16" i="2"/>
  <c r="L16" i="2"/>
  <c r="M16" i="2"/>
  <c r="N15" i="2"/>
  <c r="L15" i="2"/>
  <c r="M15" i="2"/>
  <c r="AF10" i="2"/>
</calcChain>
</file>

<file path=xl/sharedStrings.xml><?xml version="1.0" encoding="utf-8"?>
<sst xmlns="http://schemas.openxmlformats.org/spreadsheetml/2006/main" count="87" uniqueCount="41">
  <si>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</si>
  <si>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</si>
  <si>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</si>
  <si>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</si>
  <si>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</si>
  <si>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</si>
  <si>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</si>
  <si>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</si>
  <si>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</si>
  <si>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</si>
  <si>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</si>
  <si>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</si>
  <si>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</si>
  <si>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</si>
  <si>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SMJ</t>
  </si>
  <si>
    <t>SMJ  2</t>
  </si>
  <si>
    <t>7.</t>
  </si>
  <si>
    <t>8.</t>
  </si>
  <si>
    <t>JymyJussit  2</t>
  </si>
  <si>
    <t>Ville Kirjala</t>
  </si>
  <si>
    <t>6.10.1994   Seinäjoki</t>
  </si>
  <si>
    <t>KoU  2</t>
  </si>
  <si>
    <t>YKV</t>
  </si>
  <si>
    <t>NJ = Nurmon Jymy  (1925),  kasvattajaseura</t>
  </si>
  <si>
    <t>YKV = Ylistaron Kilpa-Veljet  (1945)</t>
  </si>
  <si>
    <t>SMJ = Seinäjoen Maila-Jussit  (1932)</t>
  </si>
  <si>
    <t>KoU = Koskenkorvan Urheilijat  (1945)</t>
  </si>
  <si>
    <t>12.</t>
  </si>
  <si>
    <t>6.</t>
  </si>
  <si>
    <t>10.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</si>
  <si>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</si>
  <si>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</si>
  <si>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</si>
  <si>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</si>
  <si>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</si>
  <si>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</si>
  <si>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</si>
  <si>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</si>
  <si>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</si>
  <si>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NJ  2</t>
  </si>
  <si>
    <t>JymyJussit = Seinäjoen JymyJussit 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</si>
</sst>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>
      <selection activeCell="A2" sqref="A2"/>
    </sheetView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4" customWidth="1"/>
    <col min="5" max="9" width="5.42578125" customWidth="1"/>
    <col min="10" max="10" width="8.7109375" customWidth="1"/>
    <col min="11" max="11" width="0.7109375" customWidth="1"/>
    <col min="12" max="15" width="5.5703125" style="15" customWidth="1"/>
    <col min="16" max="16" width="0.7109375" style="1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3" t="s">
        <v>32</v>
      </c>
      <c r="M2" s="30"/>
      <c r="N2" s="30"/>
      <c r="O2" s="38"/>
      <c r="P2" s="8"/>
      <c r="Q2" s="23" t="s">
        <v>30</v>
      </c>
      <c r="R2" s="30"/>
      <c r="S2" s="30"/>
      <c r="T2" s="30"/>
      <c r="U2" s="37"/>
      <c r="V2" s="38"/>
      <c r="W2" s="8"/>
      <c r="X2" s="39" t="s">
        <v>31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3" t="s">
        <v>32</v>
      </c>
      <c r="AI2" s="30"/>
      <c r="AJ2" s="30"/>
      <c r="AK2" s="38"/>
      <c r="AL2" s="8"/>
      <c r="AM2" s="23" t="s">
        <v>30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3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2009</v>
      </c>
      <c r="Y4" s="16" t="s">
        <v>17</v>
      </c>
      <c r="Z4" s="1" t="s">
        <v>39</v>
      </c>
      <c r="AA4" s="16">
        <v>9</v>
      </c>
      <c r="AB4" s="16">
        <v>0</v>
      </c>
      <c r="AC4" s="16">
        <v>1</v>
      </c>
      <c r="AD4" s="16">
        <v>1</v>
      </c>
      <c r="AE4" s="16">
        <v>15</v>
      </c>
      <c r="AF4" s="26">
        <v>0.3846</v>
      </c>
      <c r="AG4" s="67">
        <v>39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2010</v>
      </c>
      <c r="C5" s="18" t="s">
        <v>27</v>
      </c>
      <c r="D5" s="1" t="s">
        <v>22</v>
      </c>
      <c r="E5" s="16">
        <v>3</v>
      </c>
      <c r="F5" s="16">
        <v>0</v>
      </c>
      <c r="G5" s="16">
        <v>0</v>
      </c>
      <c r="H5" s="17">
        <v>0</v>
      </c>
      <c r="I5" s="16">
        <v>5</v>
      </c>
      <c r="J5" s="43">
        <v>0.38500000000000001</v>
      </c>
      <c r="K5" s="15">
        <v>13</v>
      </c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2010</v>
      </c>
      <c r="Y5" s="16" t="s">
        <v>29</v>
      </c>
      <c r="Z5" s="1" t="s">
        <v>39</v>
      </c>
      <c r="AA5" s="16">
        <v>8</v>
      </c>
      <c r="AB5" s="16">
        <v>0</v>
      </c>
      <c r="AC5" s="16">
        <v>0</v>
      </c>
      <c r="AD5" s="16">
        <v>6</v>
      </c>
      <c r="AE5" s="16">
        <v>23</v>
      </c>
      <c r="AF5" s="26">
        <v>0.38329999999999997</v>
      </c>
      <c r="AG5" s="67">
        <v>60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3"/>
      <c r="K6" s="15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15"/>
      <c r="X6" s="16">
        <v>2011</v>
      </c>
      <c r="Y6" s="16" t="s">
        <v>28</v>
      </c>
      <c r="Z6" s="1" t="s">
        <v>21</v>
      </c>
      <c r="AA6" s="16">
        <v>7</v>
      </c>
      <c r="AB6" s="16">
        <v>0</v>
      </c>
      <c r="AC6" s="16">
        <v>1</v>
      </c>
      <c r="AD6" s="16">
        <v>7</v>
      </c>
      <c r="AE6" s="16">
        <v>22</v>
      </c>
      <c r="AF6" s="26">
        <v>0.66659999999999997</v>
      </c>
      <c r="AG6" s="67">
        <v>33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3"/>
      <c r="K7" s="15"/>
      <c r="L7" s="44"/>
      <c r="M7" s="9"/>
      <c r="N7" s="9"/>
      <c r="O7" s="9"/>
      <c r="P7" s="12"/>
      <c r="Q7" s="16"/>
      <c r="R7" s="16"/>
      <c r="S7" s="17"/>
      <c r="T7" s="16"/>
      <c r="U7" s="16"/>
      <c r="V7" s="45"/>
      <c r="W7" s="15"/>
      <c r="X7" s="16">
        <v>2012</v>
      </c>
      <c r="Y7" s="16" t="s">
        <v>16</v>
      </c>
      <c r="Z7" s="1" t="s">
        <v>15</v>
      </c>
      <c r="AA7" s="16">
        <v>15</v>
      </c>
      <c r="AB7" s="16">
        <v>0</v>
      </c>
      <c r="AC7" s="16">
        <v>2</v>
      </c>
      <c r="AD7" s="16">
        <v>15</v>
      </c>
      <c r="AE7" s="16">
        <v>43</v>
      </c>
      <c r="AF7" s="26">
        <v>0.57330000000000003</v>
      </c>
      <c r="AG7" s="67">
        <v>75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4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2013</v>
      </c>
      <c r="C8" s="18" t="s">
        <v>17</v>
      </c>
      <c r="D8" s="1" t="s">
        <v>18</v>
      </c>
      <c r="E8" s="16">
        <v>13</v>
      </c>
      <c r="F8" s="16">
        <v>0</v>
      </c>
      <c r="G8" s="16">
        <v>1</v>
      </c>
      <c r="H8" s="17">
        <v>10</v>
      </c>
      <c r="I8" s="16">
        <v>18</v>
      </c>
      <c r="J8" s="43">
        <v>0.32100000000000001</v>
      </c>
      <c r="K8" s="15">
        <v>56</v>
      </c>
      <c r="L8" s="44"/>
      <c r="M8" s="9"/>
      <c r="N8" s="9"/>
      <c r="O8" s="9"/>
      <c r="P8" s="12"/>
      <c r="Q8" s="16"/>
      <c r="R8" s="16"/>
      <c r="S8" s="17"/>
      <c r="T8" s="16"/>
      <c r="U8" s="16"/>
      <c r="V8" s="45"/>
      <c r="W8" s="15"/>
      <c r="X8" s="16">
        <v>2013</v>
      </c>
      <c r="Y8" s="16" t="s">
        <v>29</v>
      </c>
      <c r="Z8" s="1" t="s">
        <v>14</v>
      </c>
      <c r="AA8" s="16">
        <v>5</v>
      </c>
      <c r="AB8" s="16">
        <v>1</v>
      </c>
      <c r="AC8" s="16">
        <v>1</v>
      </c>
      <c r="AD8" s="16">
        <v>5</v>
      </c>
      <c r="AE8" s="16">
        <v>20</v>
      </c>
      <c r="AF8" s="26">
        <v>0.55549999999999999</v>
      </c>
      <c r="AG8" s="67">
        <v>36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6"/>
      <c r="AS8" s="4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3"/>
      <c r="K9" s="15"/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15"/>
      <c r="X9" s="16">
        <v>2014</v>
      </c>
      <c r="Y9" s="16" t="s">
        <v>29</v>
      </c>
      <c r="Z9" s="1" t="s">
        <v>14</v>
      </c>
      <c r="AA9" s="16">
        <v>13</v>
      </c>
      <c r="AB9" s="16">
        <v>2</v>
      </c>
      <c r="AC9" s="16">
        <v>5</v>
      </c>
      <c r="AD9" s="16">
        <v>18</v>
      </c>
      <c r="AE9" s="16">
        <v>73</v>
      </c>
      <c r="AF9" s="26">
        <v>0.72270000000000001</v>
      </c>
      <c r="AG9" s="67">
        <v>101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6"/>
      <c r="AS9" s="4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48" t="s">
        <v>34</v>
      </c>
      <c r="C10" s="7"/>
      <c r="D10" s="6"/>
      <c r="E10" s="49">
        <f>SUM(E4:E9)</f>
        <v>16</v>
      </c>
      <c r="F10" s="49">
        <f>SUM(F4:F9)</f>
        <v>0</v>
      </c>
      <c r="G10" s="49">
        <f>SUM(G4:G9)</f>
        <v>1</v>
      </c>
      <c r="H10" s="49">
        <f>SUM(H4:H9)</f>
        <v>10</v>
      </c>
      <c r="I10" s="49">
        <f>SUM(I4:I9)</f>
        <v>23</v>
      </c>
      <c r="J10" s="50">
        <f>PRODUCT(I10/K10)</f>
        <v>0.33333333333333331</v>
      </c>
      <c r="K10" s="29">
        <f>SUM(K4:K9)</f>
        <v>69</v>
      </c>
      <c r="L10" s="23"/>
      <c r="M10" s="37"/>
      <c r="N10" s="51"/>
      <c r="O10" s="52"/>
      <c r="P10" s="12"/>
      <c r="Q10" s="49">
        <f>SUM(Q4:Q9)</f>
        <v>0</v>
      </c>
      <c r="R10" s="49">
        <f>SUM(R4:R9)</f>
        <v>0</v>
      </c>
      <c r="S10" s="49">
        <f>SUM(S4:S9)</f>
        <v>0</v>
      </c>
      <c r="T10" s="49">
        <f>SUM(T4:T9)</f>
        <v>0</v>
      </c>
      <c r="U10" s="49">
        <f>SUM(U4:U9)</f>
        <v>0</v>
      </c>
      <c r="V10" s="20">
        <v>0</v>
      </c>
      <c r="W10" s="29">
        <f>SUM(W4:W9)</f>
        <v>0</v>
      </c>
      <c r="X10" s="19" t="s">
        <v>34</v>
      </c>
      <c r="Y10" s="13"/>
      <c r="Z10" s="11"/>
      <c r="AA10" s="49">
        <f>SUM(AA4:AA9)</f>
        <v>57</v>
      </c>
      <c r="AB10" s="49">
        <f>SUM(AB4:AB9)</f>
        <v>3</v>
      </c>
      <c r="AC10" s="49">
        <f>SUM(AC4:AC9)</f>
        <v>10</v>
      </c>
      <c r="AD10" s="49">
        <f>SUM(AD4:AD9)</f>
        <v>52</v>
      </c>
      <c r="AE10" s="49">
        <f>SUM(AE4:AE9)</f>
        <v>196</v>
      </c>
      <c r="AF10" s="50">
        <f>PRODUCT(AE10/AG10)</f>
        <v>0.56976744186046513</v>
      </c>
      <c r="AG10" s="29">
        <f>SUM(AG4:AG9)</f>
        <v>344</v>
      </c>
      <c r="AH10" s="23"/>
      <c r="AI10" s="37"/>
      <c r="AJ10" s="51"/>
      <c r="AK10" s="52"/>
      <c r="AL10" s="12"/>
      <c r="AM10" s="49">
        <f>SUM(AM4:AM9)</f>
        <v>0</v>
      </c>
      <c r="AN10" s="49">
        <f>SUM(AN4:AN9)</f>
        <v>0</v>
      </c>
      <c r="AO10" s="49">
        <f>SUM(AO4:AO9)</f>
        <v>0</v>
      </c>
      <c r="AP10" s="49">
        <f>SUM(AP4:AP9)</f>
        <v>0</v>
      </c>
      <c r="AQ10" s="49">
        <f>SUM(AQ4:AQ9)</f>
        <v>0</v>
      </c>
      <c r="AR10" s="50">
        <v>0</v>
      </c>
      <c r="AS10" s="42">
        <f>SUM(AS4:AS9)</f>
        <v>0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53"/>
      <c r="K11" s="15"/>
      <c r="L11" s="12"/>
      <c r="M11" s="12"/>
      <c r="N11" s="12"/>
      <c r="O11" s="12"/>
      <c r="P11" s="21"/>
      <c r="Q11" s="21"/>
      <c r="R11" s="22"/>
      <c r="S11" s="21"/>
      <c r="T11" s="21"/>
      <c r="U11" s="12"/>
      <c r="V11" s="12"/>
      <c r="W11" s="15"/>
      <c r="X11" s="21"/>
      <c r="Y11" s="21"/>
      <c r="Z11" s="21"/>
      <c r="AA11" s="21"/>
      <c r="AB11" s="21"/>
      <c r="AC11" s="21"/>
      <c r="AD11" s="21"/>
      <c r="AE11" s="21"/>
      <c r="AF11" s="53"/>
      <c r="AG11" s="15"/>
      <c r="AH11" s="12"/>
      <c r="AI11" s="12"/>
      <c r="AJ11" s="12"/>
      <c r="AK11" s="12"/>
      <c r="AL11" s="21"/>
      <c r="AM11" s="21"/>
      <c r="AN11" s="22"/>
      <c r="AO11" s="21"/>
      <c r="AP11" s="21"/>
      <c r="AQ11" s="12"/>
      <c r="AR11" s="12"/>
      <c r="AS11" s="1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4" t="s">
        <v>35</v>
      </c>
      <c r="C12" s="55"/>
      <c r="D12" s="56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36</v>
      </c>
      <c r="O12" s="9" t="s">
        <v>37</v>
      </c>
      <c r="Q12" s="22"/>
      <c r="R12" s="22" t="s">
        <v>12</v>
      </c>
      <c r="S12" s="22"/>
      <c r="T12" s="21" t="s">
        <v>23</v>
      </c>
      <c r="U12" s="12"/>
      <c r="V12" s="15"/>
      <c r="W12" s="15"/>
      <c r="X12" s="57"/>
      <c r="Y12" s="57"/>
      <c r="Z12" s="57"/>
      <c r="AA12" s="57"/>
      <c r="AB12" s="57"/>
      <c r="AC12" s="22"/>
      <c r="AD12" s="22"/>
      <c r="AE12" s="22"/>
      <c r="AF12" s="21"/>
      <c r="AG12" s="21"/>
      <c r="AH12" s="21"/>
      <c r="AI12" s="21"/>
      <c r="AJ12" s="21"/>
      <c r="AK12" s="21"/>
      <c r="AM12" s="15"/>
      <c r="AN12" s="57"/>
      <c r="AO12" s="57"/>
      <c r="AP12" s="57"/>
      <c r="AQ12" s="57"/>
      <c r="AR12" s="57"/>
      <c r="AS12" s="57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4" t="s">
        <v>38</v>
      </c>
      <c r="C13" s="3"/>
      <c r="D13" s="25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9">
        <v>0</v>
      </c>
      <c r="K13" s="21">
        <v>0</v>
      </c>
      <c r="L13" s="60">
        <v>0</v>
      </c>
      <c r="M13" s="60">
        <v>0</v>
      </c>
      <c r="N13" s="60">
        <v>0</v>
      </c>
      <c r="O13" s="60">
        <v>0</v>
      </c>
      <c r="Q13" s="22"/>
      <c r="R13" s="22"/>
      <c r="S13" s="22"/>
      <c r="T13" s="21" t="s">
        <v>24</v>
      </c>
      <c r="U13" s="21"/>
      <c r="V13" s="21"/>
      <c r="W13" s="2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2"/>
      <c r="AO13" s="22"/>
      <c r="AP13" s="22"/>
      <c r="AQ13" s="22"/>
      <c r="AR13" s="22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61" t="s">
        <v>13</v>
      </c>
      <c r="C14" s="62"/>
      <c r="D14" s="63"/>
      <c r="E14" s="58">
        <f>PRODUCT(E10+Q10)</f>
        <v>16</v>
      </c>
      <c r="F14" s="58">
        <f>PRODUCT(F10+R10)</f>
        <v>0</v>
      </c>
      <c r="G14" s="58">
        <f>PRODUCT(G10+S10)</f>
        <v>1</v>
      </c>
      <c r="H14" s="58">
        <f>PRODUCT(H10+T10)</f>
        <v>10</v>
      </c>
      <c r="I14" s="58">
        <f>PRODUCT(I10+U10)</f>
        <v>23</v>
      </c>
      <c r="J14" s="59">
        <f>PRODUCT(I14/K14)</f>
        <v>0.33333333333333331</v>
      </c>
      <c r="K14" s="21">
        <f>PRODUCT(K10+W10)</f>
        <v>69</v>
      </c>
      <c r="L14" s="60">
        <f>PRODUCT((F14+G14)/E14)</f>
        <v>6.25E-2</v>
      </c>
      <c r="M14" s="60">
        <f>PRODUCT(H14/E14)</f>
        <v>0.625</v>
      </c>
      <c r="N14" s="60">
        <f>PRODUCT((F14+G14+H14)/E14)</f>
        <v>0.6875</v>
      </c>
      <c r="O14" s="60">
        <f>PRODUCT(I14/E14)</f>
        <v>1.4375</v>
      </c>
      <c r="Q14" s="22"/>
      <c r="R14" s="22"/>
      <c r="S14" s="22"/>
      <c r="T14" s="21" t="s">
        <v>26</v>
      </c>
      <c r="U14" s="21"/>
      <c r="V14" s="21"/>
      <c r="W14" s="21"/>
      <c r="X14" s="21"/>
      <c r="Y14" s="21"/>
      <c r="Z14" s="21"/>
      <c r="AA14" s="21"/>
      <c r="AB14" s="21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4" t="s">
        <v>31</v>
      </c>
      <c r="C15" s="27"/>
      <c r="D15" s="28"/>
      <c r="E15" s="58">
        <f>PRODUCT(AA10+AM10)</f>
        <v>57</v>
      </c>
      <c r="F15" s="58">
        <f>PRODUCT(AB10+AN10)</f>
        <v>3</v>
      </c>
      <c r="G15" s="58">
        <f>PRODUCT(AC10+AO10)</f>
        <v>10</v>
      </c>
      <c r="H15" s="58">
        <f>PRODUCT(AD10+AP10)</f>
        <v>52</v>
      </c>
      <c r="I15" s="58">
        <f>PRODUCT(AE10+AQ10)</f>
        <v>196</v>
      </c>
      <c r="J15" s="59">
        <f>PRODUCT(I15/K15)</f>
        <v>0.56976744186046513</v>
      </c>
      <c r="K15" s="12">
        <f>PRODUCT(AG10+AS10)</f>
        <v>344</v>
      </c>
      <c r="L15" s="60">
        <f>PRODUCT((F15+G15)/E15)</f>
        <v>0.22807017543859648</v>
      </c>
      <c r="M15" s="60">
        <f>PRODUCT(H15/E15)</f>
        <v>0.91228070175438591</v>
      </c>
      <c r="N15" s="60">
        <f>PRODUCT((F15+G15+H15)/E15)</f>
        <v>1.1403508771929824</v>
      </c>
      <c r="O15" s="60">
        <f>PRODUCT(I15/E15)</f>
        <v>3.4385964912280702</v>
      </c>
      <c r="Q15" s="22"/>
      <c r="R15" s="22"/>
      <c r="S15" s="21"/>
      <c r="T15" s="21" t="s">
        <v>25</v>
      </c>
      <c r="U15" s="12"/>
      <c r="V15" s="12"/>
      <c r="W15" s="21"/>
      <c r="X15" s="21"/>
      <c r="Y15" s="21"/>
      <c r="Z15" s="21"/>
      <c r="AA15" s="21"/>
      <c r="AB15" s="21"/>
      <c r="AC15" s="22"/>
      <c r="AD15" s="22"/>
      <c r="AE15" s="22"/>
      <c r="AF15" s="22"/>
      <c r="AG15" s="22"/>
      <c r="AH15" s="22"/>
      <c r="AI15" s="22"/>
      <c r="AJ15" s="22"/>
      <c r="AK15" s="21"/>
      <c r="AL15" s="12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4" t="s">
        <v>34</v>
      </c>
      <c r="C16" s="65"/>
      <c r="D16" s="66"/>
      <c r="E16" s="58">
        <f>SUM(E13:E15)</f>
        <v>73</v>
      </c>
      <c r="F16" s="58">
        <f t="shared" ref="F16:I16" si="0">SUM(F13:F15)</f>
        <v>3</v>
      </c>
      <c r="G16" s="58">
        <f t="shared" si="0"/>
        <v>11</v>
      </c>
      <c r="H16" s="58">
        <f t="shared" si="0"/>
        <v>62</v>
      </c>
      <c r="I16" s="58">
        <f t="shared" si="0"/>
        <v>219</v>
      </c>
      <c r="J16" s="59">
        <f>PRODUCT(I16/K16)</f>
        <v>0.53026634382566584</v>
      </c>
      <c r="K16" s="21">
        <f>SUM(K13:K15)</f>
        <v>413</v>
      </c>
      <c r="L16" s="60">
        <f>PRODUCT((F16+G16)/E16)</f>
        <v>0.19178082191780821</v>
      </c>
      <c r="M16" s="60">
        <f>PRODUCT(H16/E16)</f>
        <v>0.84931506849315064</v>
      </c>
      <c r="N16" s="60">
        <f>PRODUCT((F16+G16+H16)/E16)</f>
        <v>1.0410958904109588</v>
      </c>
      <c r="O16" s="60">
        <f>PRODUCT(I16/E16)</f>
        <v>3</v>
      </c>
      <c r="Q16" s="12"/>
      <c r="R16" s="12"/>
      <c r="S16" s="12"/>
      <c r="T16" s="21" t="s">
        <v>40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12"/>
      <c r="F17" s="12"/>
      <c r="G17" s="12"/>
      <c r="H17" s="12"/>
      <c r="I17" s="12"/>
      <c r="J17" s="21"/>
      <c r="K17" s="21"/>
      <c r="L17" s="12"/>
      <c r="M17" s="12"/>
      <c r="N17" s="12"/>
      <c r="O17" s="1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2"/>
      <c r="AJ175" s="22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2"/>
      <c r="AJ181" s="22"/>
      <c r="AK181" s="12"/>
      <c r="AL181" s="12"/>
    </row>
    <row r="182" spans="12:38" x14ac:dyDescent="0.25"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2"/>
      <c r="AJ182" s="22"/>
    </row>
    <row r="183" spans="12:38" x14ac:dyDescent="0.25"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2"/>
      <c r="AJ183" s="22"/>
    </row>
    <row r="184" spans="12:38" x14ac:dyDescent="0.25"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2"/>
      <c r="AJ184" s="22"/>
    </row>
    <row r="185" spans="12:38" x14ac:dyDescent="0.25">
      <c r="L185"/>
      <c r="M185"/>
      <c r="N185"/>
      <c r="O185"/>
      <c r="P18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2018-10-23T21:52:48Z</dcterms:modified>
</cp:coreProperties>
</file>