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26" i="2" l="1"/>
  <c r="G26" i="2"/>
  <c r="E26" i="2"/>
  <c r="K25" i="2"/>
  <c r="J25" i="2"/>
  <c r="I25" i="2"/>
  <c r="O25" i="2" s="1"/>
  <c r="H25" i="2"/>
  <c r="M25" i="2" s="1"/>
  <c r="G25" i="2"/>
  <c r="F25" i="2"/>
  <c r="N25" i="2" s="1"/>
  <c r="E25" i="2"/>
  <c r="K24" i="2"/>
  <c r="K26" i="2" s="1"/>
  <c r="I24" i="2"/>
  <c r="H24" i="2"/>
  <c r="H26" i="2" s="1"/>
  <c r="M26" i="2" s="1"/>
  <c r="G24" i="2"/>
  <c r="F24" i="2"/>
  <c r="F26" i="2" s="1"/>
  <c r="E24" i="2"/>
  <c r="AR20" i="2"/>
  <c r="AQ20" i="2"/>
  <c r="AP20" i="2"/>
  <c r="AO20" i="2"/>
  <c r="AN20" i="2"/>
  <c r="AM20" i="2"/>
  <c r="AG20" i="2"/>
  <c r="AE20" i="2"/>
  <c r="AF20" i="2" s="1"/>
  <c r="AD20" i="2"/>
  <c r="AC20" i="2"/>
  <c r="AB20" i="2"/>
  <c r="AA20" i="2"/>
  <c r="W20" i="2"/>
  <c r="U20" i="2"/>
  <c r="T20" i="2"/>
  <c r="S20" i="2"/>
  <c r="R20" i="2"/>
  <c r="Q20" i="2"/>
  <c r="K20" i="2"/>
  <c r="I20" i="2"/>
  <c r="H20" i="2"/>
  <c r="G20" i="2"/>
  <c r="F20" i="2"/>
  <c r="E20" i="2"/>
  <c r="N26" i="2" l="1"/>
  <c r="L26" i="2"/>
  <c r="J26" i="2"/>
  <c r="L25" i="2"/>
  <c r="O26" i="2"/>
  <c r="AS20" i="2" l="1"/>
</calcChain>
</file>

<file path=xl/sharedStrings.xml><?xml version="1.0" encoding="utf-8"?>
<sst xmlns="http://schemas.openxmlformats.org/spreadsheetml/2006/main" count="87" uniqueCount="35">
  <si>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</si>
  <si>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</si>
  <si>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</si>
  <si>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</si>
  <si>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</si>
  <si>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</si>
  <si>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</si>
  <si>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</si>
  <si>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</si>
  <si>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</si>
  <si>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</si>
  <si>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</si>
  <si>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</si>
  <si>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</si>
  <si>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11.</t>
  </si>
  <si>
    <t>PKP</t>
  </si>
  <si>
    <t>Mikko Kilpeläinen</t>
  </si>
  <si>
    <t>3.</t>
  </si>
  <si>
    <t>8.</t>
  </si>
  <si>
    <t>5.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</si>
  <si>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</si>
  <si>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</si>
  <si>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</si>
  <si>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</si>
  <si>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</si>
  <si>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</si>
  <si>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</si>
  <si>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</si>
  <si>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</si>
  <si>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</si>
  <si>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</si>
  <si>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Viri = Leppävirran Viri  (1937)</t>
  </si>
  <si>
    <t>Viri</t>
  </si>
  <si>
    <t>12.1.1976   Varkaus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</si>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</sst>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1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16</v>
      </c>
      <c r="C1" s="2"/>
      <c r="D1" s="3"/>
      <c r="E1" s="4" t="s">
        <v>33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9" t="s">
        <v>23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35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1994</v>
      </c>
      <c r="Y4" s="34"/>
      <c r="Z4" s="35"/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35"/>
      <c r="E5" s="22"/>
      <c r="F5" s="22"/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>
        <v>1995</v>
      </c>
      <c r="Y5" s="34"/>
      <c r="Z5" s="35"/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35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>
        <v>1996</v>
      </c>
      <c r="Y6" s="34"/>
      <c r="Z6" s="35"/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1997</v>
      </c>
      <c r="C7" s="34" t="s">
        <v>14</v>
      </c>
      <c r="D7" s="35" t="s">
        <v>15</v>
      </c>
      <c r="E7" s="22">
        <v>1</v>
      </c>
      <c r="F7" s="22">
        <v>0</v>
      </c>
      <c r="G7" s="22">
        <v>0</v>
      </c>
      <c r="H7" s="33">
        <v>0</v>
      </c>
      <c r="I7" s="22">
        <v>0</v>
      </c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>
        <v>1997</v>
      </c>
      <c r="Y7" s="34" t="s">
        <v>14</v>
      </c>
      <c r="Z7" s="35" t="s">
        <v>15</v>
      </c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35"/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>
        <v>1998</v>
      </c>
      <c r="Y8" s="34"/>
      <c r="Z8" s="35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4"/>
      <c r="D9" s="35"/>
      <c r="E9" s="22"/>
      <c r="F9" s="22"/>
      <c r="G9" s="22"/>
      <c r="H9" s="33"/>
      <c r="I9" s="22"/>
      <c r="J9" s="43"/>
      <c r="K9" s="21"/>
      <c r="L9" s="44"/>
      <c r="M9" s="13"/>
      <c r="N9" s="13"/>
      <c r="O9" s="13"/>
      <c r="P9" s="18"/>
      <c r="Q9" s="22"/>
      <c r="R9" s="22"/>
      <c r="S9" s="33"/>
      <c r="T9" s="22"/>
      <c r="U9" s="22"/>
      <c r="V9" s="45"/>
      <c r="W9" s="21"/>
      <c r="X9" s="22">
        <v>1999</v>
      </c>
      <c r="Y9" s="34"/>
      <c r="Z9" s="35"/>
      <c r="AA9" s="22"/>
      <c r="AB9" s="22"/>
      <c r="AC9" s="22"/>
      <c r="AD9" s="33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4"/>
      <c r="D10" s="35"/>
      <c r="E10" s="22"/>
      <c r="F10" s="22"/>
      <c r="G10" s="22"/>
      <c r="H10" s="33"/>
      <c r="I10" s="22"/>
      <c r="J10" s="43"/>
      <c r="K10" s="21"/>
      <c r="L10" s="44"/>
      <c r="M10" s="13"/>
      <c r="N10" s="13"/>
      <c r="O10" s="13"/>
      <c r="P10" s="18"/>
      <c r="Q10" s="22"/>
      <c r="R10" s="22"/>
      <c r="S10" s="33"/>
      <c r="T10" s="22"/>
      <c r="U10" s="22"/>
      <c r="V10" s="45"/>
      <c r="W10" s="21"/>
      <c r="X10" s="22">
        <v>2000</v>
      </c>
      <c r="Y10" s="34"/>
      <c r="Z10" s="35"/>
      <c r="AA10" s="22"/>
      <c r="AB10" s="22"/>
      <c r="AC10" s="22"/>
      <c r="AD10" s="33"/>
      <c r="AE10" s="22"/>
      <c r="AF10" s="43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4"/>
      <c r="D11" s="35"/>
      <c r="E11" s="22"/>
      <c r="F11" s="22"/>
      <c r="G11" s="22"/>
      <c r="H11" s="33"/>
      <c r="I11" s="22"/>
      <c r="J11" s="43"/>
      <c r="K11" s="21"/>
      <c r="L11" s="44"/>
      <c r="M11" s="13"/>
      <c r="N11" s="13"/>
      <c r="O11" s="13"/>
      <c r="P11" s="18"/>
      <c r="Q11" s="22"/>
      <c r="R11" s="22"/>
      <c r="S11" s="33"/>
      <c r="T11" s="22"/>
      <c r="U11" s="22"/>
      <c r="V11" s="45"/>
      <c r="W11" s="21"/>
      <c r="X11" s="22">
        <v>2001</v>
      </c>
      <c r="Y11" s="22" t="s">
        <v>17</v>
      </c>
      <c r="Z11" s="35" t="s">
        <v>15</v>
      </c>
      <c r="AA11" s="22">
        <v>17</v>
      </c>
      <c r="AB11" s="22">
        <v>0</v>
      </c>
      <c r="AC11" s="22">
        <v>2</v>
      </c>
      <c r="AD11" s="22">
        <v>8</v>
      </c>
      <c r="AE11" s="22">
        <v>27</v>
      </c>
      <c r="AF11" s="69">
        <v>0.31030000000000002</v>
      </c>
      <c r="AG11" s="70">
        <v>87</v>
      </c>
      <c r="AH11" s="13"/>
      <c r="AI11" s="13"/>
      <c r="AJ11" s="13"/>
      <c r="AK11" s="13"/>
      <c r="AL11" s="18"/>
      <c r="AM11" s="22">
        <v>2</v>
      </c>
      <c r="AN11" s="22">
        <v>0</v>
      </c>
      <c r="AO11" s="22">
        <v>1</v>
      </c>
      <c r="AP11" s="22">
        <v>2</v>
      </c>
      <c r="AQ11" s="22">
        <v>6</v>
      </c>
      <c r="AR11" s="46">
        <v>0.5454</v>
      </c>
      <c r="AS11" s="1">
        <v>11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4"/>
      <c r="D12" s="35"/>
      <c r="E12" s="22"/>
      <c r="F12" s="22"/>
      <c r="G12" s="22"/>
      <c r="H12" s="33"/>
      <c r="I12" s="22"/>
      <c r="J12" s="43"/>
      <c r="K12" s="21"/>
      <c r="L12" s="44"/>
      <c r="M12" s="13"/>
      <c r="N12" s="13"/>
      <c r="O12" s="13"/>
      <c r="P12" s="18"/>
      <c r="Q12" s="22"/>
      <c r="R12" s="22"/>
      <c r="S12" s="33"/>
      <c r="T12" s="22"/>
      <c r="U12" s="22"/>
      <c r="V12" s="45"/>
      <c r="W12" s="21"/>
      <c r="X12" s="22">
        <v>2002</v>
      </c>
      <c r="Y12" s="22" t="s">
        <v>18</v>
      </c>
      <c r="Z12" s="35" t="s">
        <v>15</v>
      </c>
      <c r="AA12" s="22">
        <v>17</v>
      </c>
      <c r="AB12" s="22">
        <v>0</v>
      </c>
      <c r="AC12" s="22">
        <v>1</v>
      </c>
      <c r="AD12" s="22">
        <v>16</v>
      </c>
      <c r="AE12" s="22">
        <v>73</v>
      </c>
      <c r="AF12" s="69">
        <v>0.59830000000000005</v>
      </c>
      <c r="AG12" s="70">
        <v>122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6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4"/>
      <c r="D13" s="35"/>
      <c r="E13" s="22"/>
      <c r="F13" s="22"/>
      <c r="G13" s="22"/>
      <c r="H13" s="33"/>
      <c r="I13" s="22"/>
      <c r="J13" s="43"/>
      <c r="K13" s="21"/>
      <c r="L13" s="44"/>
      <c r="M13" s="13"/>
      <c r="N13" s="13"/>
      <c r="O13" s="13"/>
      <c r="P13" s="18"/>
      <c r="Q13" s="22"/>
      <c r="R13" s="22"/>
      <c r="S13" s="33"/>
      <c r="T13" s="22"/>
      <c r="U13" s="22"/>
      <c r="V13" s="45"/>
      <c r="W13" s="21"/>
      <c r="X13" s="22">
        <v>2003</v>
      </c>
      <c r="Y13" s="22" t="s">
        <v>19</v>
      </c>
      <c r="Z13" s="35" t="s">
        <v>15</v>
      </c>
      <c r="AA13" s="22">
        <v>16</v>
      </c>
      <c r="AB13" s="22">
        <v>1</v>
      </c>
      <c r="AC13" s="22">
        <v>0</v>
      </c>
      <c r="AD13" s="22">
        <v>8</v>
      </c>
      <c r="AE13" s="22">
        <v>31</v>
      </c>
      <c r="AF13" s="69">
        <v>0.59609999999999996</v>
      </c>
      <c r="AG13" s="70">
        <v>52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6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4"/>
      <c r="D14" s="35"/>
      <c r="E14" s="22"/>
      <c r="F14" s="22"/>
      <c r="G14" s="22"/>
      <c r="H14" s="33"/>
      <c r="I14" s="22"/>
      <c r="J14" s="43"/>
      <c r="K14" s="21"/>
      <c r="L14" s="44"/>
      <c r="M14" s="13"/>
      <c r="N14" s="13"/>
      <c r="O14" s="13"/>
      <c r="P14" s="18"/>
      <c r="Q14" s="22"/>
      <c r="R14" s="22"/>
      <c r="S14" s="33"/>
      <c r="T14" s="22"/>
      <c r="U14" s="22"/>
      <c r="V14" s="45"/>
      <c r="W14" s="21"/>
      <c r="X14" s="22">
        <v>2004</v>
      </c>
      <c r="Y14" s="22" t="s">
        <v>17</v>
      </c>
      <c r="Z14" s="35" t="s">
        <v>15</v>
      </c>
      <c r="AA14" s="22">
        <v>13</v>
      </c>
      <c r="AB14" s="22">
        <v>0</v>
      </c>
      <c r="AC14" s="22">
        <v>1</v>
      </c>
      <c r="AD14" s="22">
        <v>10</v>
      </c>
      <c r="AE14" s="22">
        <v>22</v>
      </c>
      <c r="AF14" s="69">
        <v>0.3548</v>
      </c>
      <c r="AG14" s="70">
        <v>62</v>
      </c>
      <c r="AH14" s="13"/>
      <c r="AI14" s="13"/>
      <c r="AJ14" s="13"/>
      <c r="AK14" s="13"/>
      <c r="AL14" s="18"/>
      <c r="AM14" s="22">
        <v>1</v>
      </c>
      <c r="AN14" s="22">
        <v>0</v>
      </c>
      <c r="AO14" s="22">
        <v>0</v>
      </c>
      <c r="AP14" s="22">
        <v>0</v>
      </c>
      <c r="AQ14" s="22">
        <v>4</v>
      </c>
      <c r="AR14" s="46">
        <v>0.8</v>
      </c>
      <c r="AS14" s="1">
        <v>5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4"/>
      <c r="D15" s="35"/>
      <c r="E15" s="22"/>
      <c r="F15" s="22"/>
      <c r="G15" s="22"/>
      <c r="H15" s="33"/>
      <c r="I15" s="22"/>
      <c r="J15" s="43"/>
      <c r="K15" s="21"/>
      <c r="L15" s="44"/>
      <c r="M15" s="13"/>
      <c r="N15" s="13"/>
      <c r="O15" s="13"/>
      <c r="P15" s="18"/>
      <c r="Q15" s="22"/>
      <c r="R15" s="22"/>
      <c r="S15" s="33"/>
      <c r="T15" s="22"/>
      <c r="U15" s="22"/>
      <c r="V15" s="45"/>
      <c r="W15" s="21"/>
      <c r="X15" s="22">
        <v>2005</v>
      </c>
      <c r="Y15" s="22" t="s">
        <v>17</v>
      </c>
      <c r="Z15" s="35" t="s">
        <v>15</v>
      </c>
      <c r="AA15" s="22">
        <v>17</v>
      </c>
      <c r="AB15" s="22">
        <v>0</v>
      </c>
      <c r="AC15" s="22">
        <v>6</v>
      </c>
      <c r="AD15" s="22">
        <v>9</v>
      </c>
      <c r="AE15" s="22">
        <v>56</v>
      </c>
      <c r="AF15" s="69">
        <v>0.50449999999999995</v>
      </c>
      <c r="AG15" s="70">
        <v>111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6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4"/>
      <c r="D16" s="35"/>
      <c r="E16" s="22"/>
      <c r="F16" s="22"/>
      <c r="G16" s="22"/>
      <c r="H16" s="33"/>
      <c r="I16" s="22"/>
      <c r="J16" s="43"/>
      <c r="K16" s="21"/>
      <c r="L16" s="44"/>
      <c r="M16" s="13"/>
      <c r="N16" s="13"/>
      <c r="O16" s="13"/>
      <c r="P16" s="18"/>
      <c r="Q16" s="22"/>
      <c r="R16" s="22"/>
      <c r="S16" s="33"/>
      <c r="T16" s="22"/>
      <c r="U16" s="22"/>
      <c r="V16" s="45"/>
      <c r="W16" s="21"/>
      <c r="X16" s="22">
        <v>2006</v>
      </c>
      <c r="Y16" s="22" t="s">
        <v>19</v>
      </c>
      <c r="Z16" s="35" t="s">
        <v>15</v>
      </c>
      <c r="AA16" s="22">
        <v>18</v>
      </c>
      <c r="AB16" s="22">
        <v>0</v>
      </c>
      <c r="AC16" s="22">
        <v>4</v>
      </c>
      <c r="AD16" s="22">
        <v>28</v>
      </c>
      <c r="AE16" s="22">
        <v>72</v>
      </c>
      <c r="AF16" s="69">
        <v>0.61529999999999996</v>
      </c>
      <c r="AG16" s="70">
        <v>117</v>
      </c>
      <c r="AH16" s="13"/>
      <c r="AI16" s="13" t="s">
        <v>20</v>
      </c>
      <c r="AJ16" s="13"/>
      <c r="AK16" s="13"/>
      <c r="AL16" s="18"/>
      <c r="AM16" s="22"/>
      <c r="AN16" s="22"/>
      <c r="AO16" s="22"/>
      <c r="AP16" s="22"/>
      <c r="AQ16" s="22"/>
      <c r="AR16" s="46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4"/>
      <c r="D17" s="35"/>
      <c r="E17" s="22"/>
      <c r="F17" s="22"/>
      <c r="G17" s="22"/>
      <c r="H17" s="33"/>
      <c r="I17" s="22"/>
      <c r="J17" s="43"/>
      <c r="K17" s="21"/>
      <c r="L17" s="44"/>
      <c r="M17" s="13"/>
      <c r="N17" s="13"/>
      <c r="O17" s="13"/>
      <c r="P17" s="18"/>
      <c r="Q17" s="22"/>
      <c r="R17" s="22"/>
      <c r="S17" s="33"/>
      <c r="T17" s="22"/>
      <c r="U17" s="22"/>
      <c r="V17" s="45"/>
      <c r="W17" s="21"/>
      <c r="X17" s="22">
        <v>2007</v>
      </c>
      <c r="Y17" s="22"/>
      <c r="Z17" s="35"/>
      <c r="AA17" s="22"/>
      <c r="AB17" s="22"/>
      <c r="AC17" s="22"/>
      <c r="AD17" s="22"/>
      <c r="AE17" s="22"/>
      <c r="AF17" s="69"/>
      <c r="AG17" s="70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6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4"/>
      <c r="D18" s="35"/>
      <c r="E18" s="22"/>
      <c r="F18" s="22"/>
      <c r="G18" s="22"/>
      <c r="H18" s="33"/>
      <c r="I18" s="22"/>
      <c r="J18" s="43"/>
      <c r="K18" s="21"/>
      <c r="L18" s="44"/>
      <c r="M18" s="13"/>
      <c r="N18" s="13"/>
      <c r="O18" s="13"/>
      <c r="P18" s="18"/>
      <c r="Q18" s="22"/>
      <c r="R18" s="22"/>
      <c r="S18" s="33"/>
      <c r="T18" s="22"/>
      <c r="U18" s="22"/>
      <c r="V18" s="45"/>
      <c r="W18" s="21"/>
      <c r="X18" s="22">
        <v>2008</v>
      </c>
      <c r="Y18" s="34"/>
      <c r="Z18" s="35"/>
      <c r="AA18" s="22"/>
      <c r="AB18" s="22"/>
      <c r="AC18" s="22"/>
      <c r="AD18" s="33"/>
      <c r="AE18" s="22"/>
      <c r="AF18" s="43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6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4"/>
      <c r="D19" s="35"/>
      <c r="E19" s="22"/>
      <c r="F19" s="22"/>
      <c r="G19" s="22"/>
      <c r="H19" s="33"/>
      <c r="I19" s="22"/>
      <c r="J19" s="43"/>
      <c r="K19" s="21"/>
      <c r="L19" s="44"/>
      <c r="M19" s="13"/>
      <c r="N19" s="13"/>
      <c r="O19" s="13"/>
      <c r="P19" s="18"/>
      <c r="Q19" s="22"/>
      <c r="R19" s="22"/>
      <c r="S19" s="33"/>
      <c r="T19" s="22"/>
      <c r="U19" s="22"/>
      <c r="V19" s="45"/>
      <c r="W19" s="21"/>
      <c r="X19" s="22">
        <v>2009</v>
      </c>
      <c r="Y19" s="22" t="s">
        <v>20</v>
      </c>
      <c r="Z19" s="35" t="s">
        <v>32</v>
      </c>
      <c r="AA19" s="22">
        <v>15</v>
      </c>
      <c r="AB19" s="22">
        <v>0</v>
      </c>
      <c r="AC19" s="22">
        <v>5</v>
      </c>
      <c r="AD19" s="22">
        <v>9</v>
      </c>
      <c r="AE19" s="22">
        <v>37</v>
      </c>
      <c r="AF19" s="69">
        <v>0.5</v>
      </c>
      <c r="AG19" s="70">
        <v>74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6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47" t="s">
        <v>26</v>
      </c>
      <c r="C20" s="48"/>
      <c r="D20" s="49"/>
      <c r="E20" s="50">
        <f>SUM(E6:E19)</f>
        <v>1</v>
      </c>
      <c r="F20" s="50">
        <f>SUM(F6:F19)</f>
        <v>0</v>
      </c>
      <c r="G20" s="50">
        <f>SUM(G6:G19)</f>
        <v>0</v>
      </c>
      <c r="H20" s="50">
        <f>SUM(H6:H19)</f>
        <v>0</v>
      </c>
      <c r="I20" s="50">
        <f>SUM(I6:I19)</f>
        <v>0</v>
      </c>
      <c r="J20" s="51">
        <v>0</v>
      </c>
      <c r="K20" s="38">
        <f>SUM(K6:K19)</f>
        <v>0</v>
      </c>
      <c r="L20" s="17"/>
      <c r="M20" s="15"/>
      <c r="N20" s="52"/>
      <c r="O20" s="53"/>
      <c r="P20" s="18"/>
      <c r="Q20" s="50">
        <f>SUM(Q6:Q19)</f>
        <v>0</v>
      </c>
      <c r="R20" s="50">
        <f>SUM(R6:R19)</f>
        <v>0</v>
      </c>
      <c r="S20" s="50">
        <f>SUM(S6:S19)</f>
        <v>0</v>
      </c>
      <c r="T20" s="50">
        <f>SUM(T6:T19)</f>
        <v>0</v>
      </c>
      <c r="U20" s="50">
        <f>SUM(U6:U19)</f>
        <v>0</v>
      </c>
      <c r="V20" s="23">
        <v>0</v>
      </c>
      <c r="W20" s="38">
        <f>SUM(W6:W19)</f>
        <v>0</v>
      </c>
      <c r="X20" s="11" t="s">
        <v>26</v>
      </c>
      <c r="Y20" s="12"/>
      <c r="Z20" s="10"/>
      <c r="AA20" s="50">
        <f>SUM(AA6:AA19)</f>
        <v>113</v>
      </c>
      <c r="AB20" s="50">
        <f>SUM(AB6:AB19)</f>
        <v>1</v>
      </c>
      <c r="AC20" s="50">
        <f>SUM(AC6:AC19)</f>
        <v>19</v>
      </c>
      <c r="AD20" s="50">
        <f>SUM(AD6:AD19)</f>
        <v>88</v>
      </c>
      <c r="AE20" s="50">
        <f>SUM(AE6:AE19)</f>
        <v>318</v>
      </c>
      <c r="AF20" s="51">
        <f>PRODUCT(AE20/AG20)</f>
        <v>0.50880000000000003</v>
      </c>
      <c r="AG20" s="38">
        <f>SUM(AG6:AG19)</f>
        <v>625</v>
      </c>
      <c r="AH20" s="17"/>
      <c r="AI20" s="15"/>
      <c r="AJ20" s="52"/>
      <c r="AK20" s="53"/>
      <c r="AL20" s="18"/>
      <c r="AM20" s="50">
        <f>SUM(AM6:AM19)</f>
        <v>3</v>
      </c>
      <c r="AN20" s="50">
        <f>SUM(AN6:AN19)</f>
        <v>0</v>
      </c>
      <c r="AO20" s="50">
        <f>SUM(AO6:AO19)</f>
        <v>1</v>
      </c>
      <c r="AP20" s="50">
        <f>SUM(AP6:AP19)</f>
        <v>2</v>
      </c>
      <c r="AQ20" s="50">
        <f>SUM(AQ6:AQ19)</f>
        <v>10</v>
      </c>
      <c r="AR20" s="51">
        <f>PRODUCT(AQ20/AS20)</f>
        <v>0.625</v>
      </c>
      <c r="AS20" s="42">
        <f>SUM(AS4:AS19)</f>
        <v>16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54"/>
      <c r="K21" s="21"/>
      <c r="L21" s="18"/>
      <c r="M21" s="18"/>
      <c r="N21" s="18"/>
      <c r="O21" s="18"/>
      <c r="P21" s="24"/>
      <c r="Q21" s="24"/>
      <c r="R21" s="25"/>
      <c r="S21" s="24"/>
      <c r="T21" s="24"/>
      <c r="U21" s="18"/>
      <c r="V21" s="18"/>
      <c r="W21" s="21"/>
      <c r="X21" s="24"/>
      <c r="Y21" s="24"/>
      <c r="Z21" s="24"/>
      <c r="AA21" s="24"/>
      <c r="AB21" s="24"/>
      <c r="AC21" s="24"/>
      <c r="AD21" s="24"/>
      <c r="AE21" s="24"/>
      <c r="AF21" s="54"/>
      <c r="AG21" s="21"/>
      <c r="AH21" s="18"/>
      <c r="AI21" s="18"/>
      <c r="AJ21" s="18"/>
      <c r="AK21" s="18"/>
      <c r="AL21" s="24"/>
      <c r="AM21" s="24"/>
      <c r="AN21" s="25"/>
      <c r="AO21" s="24"/>
      <c r="AP21" s="24"/>
      <c r="AQ21" s="18"/>
      <c r="AR21" s="18"/>
      <c r="AS21" s="2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55" t="s">
        <v>27</v>
      </c>
      <c r="C22" s="56"/>
      <c r="D22" s="57"/>
      <c r="E22" s="10" t="s">
        <v>2</v>
      </c>
      <c r="F22" s="13" t="s">
        <v>6</v>
      </c>
      <c r="G22" s="10" t="s">
        <v>4</v>
      </c>
      <c r="H22" s="13" t="s">
        <v>5</v>
      </c>
      <c r="I22" s="13" t="s">
        <v>8</v>
      </c>
      <c r="J22" s="13" t="s">
        <v>9</v>
      </c>
      <c r="K22" s="18"/>
      <c r="L22" s="13" t="s">
        <v>10</v>
      </c>
      <c r="M22" s="13" t="s">
        <v>11</v>
      </c>
      <c r="N22" s="13" t="s">
        <v>28</v>
      </c>
      <c r="O22" s="13" t="s">
        <v>29</v>
      </c>
      <c r="Q22" s="25"/>
      <c r="R22" s="25" t="s">
        <v>12</v>
      </c>
      <c r="S22" s="25"/>
      <c r="T22" s="24" t="s">
        <v>34</v>
      </c>
      <c r="U22" s="18"/>
      <c r="V22" s="21"/>
      <c r="W22" s="21"/>
      <c r="X22" s="59"/>
      <c r="Y22" s="59"/>
      <c r="Z22" s="59"/>
      <c r="AA22" s="59"/>
      <c r="AB22" s="59"/>
      <c r="AC22" s="25"/>
      <c r="AD22" s="25"/>
      <c r="AE22" s="25"/>
      <c r="AF22" s="24"/>
      <c r="AG22" s="24"/>
      <c r="AH22" s="24"/>
      <c r="AI22" s="24"/>
      <c r="AJ22" s="24"/>
      <c r="AK22" s="24"/>
      <c r="AM22" s="21"/>
      <c r="AN22" s="59"/>
      <c r="AO22" s="59"/>
      <c r="AP22" s="59"/>
      <c r="AQ22" s="59"/>
      <c r="AR22" s="59"/>
      <c r="AS22" s="59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6" t="s">
        <v>30</v>
      </c>
      <c r="C23" s="7"/>
      <c r="D23" s="27"/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  <c r="K23" s="24">
        <v>0</v>
      </c>
      <c r="L23" s="62">
        <v>0</v>
      </c>
      <c r="M23" s="62">
        <v>0</v>
      </c>
      <c r="N23" s="62">
        <v>0</v>
      </c>
      <c r="O23" s="62">
        <v>0</v>
      </c>
      <c r="Q23" s="25"/>
      <c r="R23" s="25"/>
      <c r="S23" s="25"/>
      <c r="T23" s="58" t="s">
        <v>31</v>
      </c>
      <c r="U23" s="24"/>
      <c r="V23" s="24"/>
      <c r="W23" s="24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5"/>
      <c r="AO23" s="25"/>
      <c r="AP23" s="25"/>
      <c r="AQ23" s="25"/>
      <c r="AR23" s="25"/>
      <c r="AS23" s="25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3" t="s">
        <v>13</v>
      </c>
      <c r="C24" s="64"/>
      <c r="D24" s="65"/>
      <c r="E24" s="60">
        <f>PRODUCT(E20+Q20)</f>
        <v>1</v>
      </c>
      <c r="F24" s="60">
        <f>PRODUCT(F20+R20)</f>
        <v>0</v>
      </c>
      <c r="G24" s="60">
        <f>PRODUCT(G20+S20)</f>
        <v>0</v>
      </c>
      <c r="H24" s="60">
        <f>PRODUCT(H20+T20)</f>
        <v>0</v>
      </c>
      <c r="I24" s="60">
        <f>PRODUCT(I20+U20)</f>
        <v>0</v>
      </c>
      <c r="J24" s="61">
        <v>0</v>
      </c>
      <c r="K24" s="24">
        <f>PRODUCT(K20+W20)</f>
        <v>0</v>
      </c>
      <c r="L24" s="62">
        <v>0</v>
      </c>
      <c r="M24" s="62">
        <v>0</v>
      </c>
      <c r="N24" s="62">
        <v>0</v>
      </c>
      <c r="O24" s="62">
        <v>0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0" t="s">
        <v>23</v>
      </c>
      <c r="C25" s="19"/>
      <c r="D25" s="28"/>
      <c r="E25" s="60">
        <f>PRODUCT(AA20+AM20)</f>
        <v>116</v>
      </c>
      <c r="F25" s="60">
        <f>PRODUCT(AB20+AN20)</f>
        <v>1</v>
      </c>
      <c r="G25" s="60">
        <f>PRODUCT(AC20+AO20)</f>
        <v>20</v>
      </c>
      <c r="H25" s="60">
        <f>PRODUCT(AD20+AP20)</f>
        <v>90</v>
      </c>
      <c r="I25" s="60">
        <f>PRODUCT(AE20+AQ20)</f>
        <v>328</v>
      </c>
      <c r="J25" s="61">
        <f>PRODUCT(I25/K25)</f>
        <v>0.51170046801872071</v>
      </c>
      <c r="K25" s="18">
        <f>PRODUCT(AG20+AS20)</f>
        <v>641</v>
      </c>
      <c r="L25" s="62">
        <f>PRODUCT((F25+G25)/E25)</f>
        <v>0.18103448275862069</v>
      </c>
      <c r="M25" s="62">
        <f>PRODUCT(H25/E25)</f>
        <v>0.77586206896551724</v>
      </c>
      <c r="N25" s="62">
        <f>PRODUCT((F25+G25+H25)/E25)</f>
        <v>0.9568965517241379</v>
      </c>
      <c r="O25" s="62">
        <f>PRODUCT(I25/E25)</f>
        <v>2.8275862068965516</v>
      </c>
      <c r="Q25" s="25"/>
      <c r="R25" s="25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18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6" t="s">
        <v>26</v>
      </c>
      <c r="C26" s="67"/>
      <c r="D26" s="68"/>
      <c r="E26" s="60">
        <f>SUM(E23:E25)</f>
        <v>117</v>
      </c>
      <c r="F26" s="60">
        <f t="shared" ref="F26:I26" si="0">SUM(F23:F25)</f>
        <v>1</v>
      </c>
      <c r="G26" s="60">
        <f t="shared" si="0"/>
        <v>20</v>
      </c>
      <c r="H26" s="60">
        <f t="shared" si="0"/>
        <v>90</v>
      </c>
      <c r="I26" s="60">
        <f t="shared" si="0"/>
        <v>328</v>
      </c>
      <c r="J26" s="61">
        <f>PRODUCT(I26/K26)</f>
        <v>0.51170046801872071</v>
      </c>
      <c r="K26" s="24">
        <f>SUM(K23:K25)</f>
        <v>641</v>
      </c>
      <c r="L26" s="62">
        <f>PRODUCT((F26+G26)/E26)</f>
        <v>0.17948717948717949</v>
      </c>
      <c r="M26" s="62">
        <f>PRODUCT(H26/E26)</f>
        <v>0.76923076923076927</v>
      </c>
      <c r="N26" s="62">
        <f>PRODUCT((F26+G26+H26)/E26)</f>
        <v>0.94871794871794868</v>
      </c>
      <c r="O26" s="62">
        <f>PRODUCT(I26/E26)</f>
        <v>2.8034188034188032</v>
      </c>
      <c r="Q26" s="18"/>
      <c r="R26" s="18"/>
      <c r="S26" s="18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18"/>
      <c r="F27" s="18"/>
      <c r="G27" s="18"/>
      <c r="H27" s="18"/>
      <c r="I27" s="18"/>
      <c r="J27" s="24"/>
      <c r="K27" s="24"/>
      <c r="L27" s="18"/>
      <c r="M27" s="18"/>
      <c r="N27" s="18"/>
      <c r="O27" s="18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18"/>
      <c r="AL191" s="18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2018-10-22T19:42:06Z</dcterms:modified>
</cp:coreProperties>
</file>