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<sst xmlns="http://schemas.openxmlformats.org/spreadsheetml/2006/main" count="106" uniqueCount="57">
  <si>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</si>
  <si>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</si>
  <si>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</si>
  <si>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</si>
  <si>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</si>
  <si>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</si>
  <si>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</si>
  <si>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</si>
  <si>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</si>
  <si>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</si>
  <si>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</si>
  <si>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</si>
  <si>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</si>
  <si>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</si>
  <si>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</si>
  <si>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</si>
  <si>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</si>
  <si>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</si>
  <si>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</si>
  <si>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</si>
  <si>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</si>
  <si>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</si>
  <si>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</si>
  <si>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</si>
  <si>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</si>
  <si>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Arto Kilpeläinen</t>
  </si>
  <si>
    <t>9.</t>
  </si>
  <si>
    <t>4.</t>
  </si>
  <si>
    <t>JoMa  2</t>
  </si>
  <si>
    <t>5.</t>
  </si>
  <si>
    <t>18.7.1993   Nurmes</t>
  </si>
  <si>
    <t>NS = Nurmeksen Sepot  (1915),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</si>
  <si>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</si>
  <si>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</si>
  <si>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</si>
  <si>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</si>
  <si>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</si>
  <si>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</si>
  <si>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</si>
  <si>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</si>
  <si>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</si>
  <si>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</si>
  <si>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</si>
  <si>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</si>
  <si>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</si>
  <si>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</si>
  <si>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</si>
  <si>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</si>
  <si>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</si>
  <si>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3v</t>
  </si>
  <si>
    <t>1/1</t>
  </si>
  <si>
    <t>1/3</t>
  </si>
  <si>
    <t>24.07. 2011  Kouvola</t>
  </si>
  <si>
    <t xml:space="preserve">  1-0  (2-0, 1-1)</t>
  </si>
  <si>
    <t>JoMa</t>
  </si>
  <si>
    <t>0/1</t>
  </si>
  <si>
    <t>Markku Kiiski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</si>
</sst>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2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26</v>
      </c>
      <c r="Z5" s="1" t="s">
        <v>28</v>
      </c>
      <c r="AA5" s="12">
        <v>16</v>
      </c>
      <c r="AB5" s="12">
        <v>0</v>
      </c>
      <c r="AC5" s="12">
        <v>4</v>
      </c>
      <c r="AD5" s="12">
        <v>3</v>
      </c>
      <c r="AE5" s="12">
        <v>23</v>
      </c>
      <c r="AF5" s="68">
        <v>0.31080000000000002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28</v>
      </c>
      <c r="AA7" s="12">
        <v>12</v>
      </c>
      <c r="AB7" s="12">
        <v>0</v>
      </c>
      <c r="AC7" s="12">
        <v>4</v>
      </c>
      <c r="AD7" s="12">
        <v>3</v>
      </c>
      <c r="AE7" s="12">
        <v>26</v>
      </c>
      <c r="AF7" s="68">
        <v>0.44819999999999999</v>
      </c>
      <c r="AG7" s="69">
        <v>58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29</v>
      </c>
      <c r="AB8" s="36">
        <f>SUM(AB4:AB7)</f>
        <v>0</v>
      </c>
      <c r="AC8" s="36">
        <f>SUM(AC4:AC7)</f>
        <v>8</v>
      </c>
      <c r="AD8" s="36">
        <f>SUM(AD4:AD7)</f>
        <v>8</v>
      </c>
      <c r="AE8" s="36">
        <f>SUM(AE4:AE7)</f>
        <v>49</v>
      </c>
      <c r="AF8" s="37">
        <f>PRODUCT(AE8/AG8)</f>
        <v>0.36842105263157893</v>
      </c>
      <c r="AG8" s="21">
        <f>SUM(AG4:AG7)</f>
        <v>133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0</v>
      </c>
      <c r="G13" s="47">
        <f>PRODUCT(AC8+AO8)</f>
        <v>8</v>
      </c>
      <c r="H13" s="47">
        <f>PRODUCT(AD8+AP8)</f>
        <v>8</v>
      </c>
      <c r="I13" s="47">
        <f>PRODUCT(AE8+AQ8)</f>
        <v>49</v>
      </c>
      <c r="J13" s="60">
        <f>PRODUCT(I13/K13)</f>
        <v>0.36842105263157893</v>
      </c>
      <c r="K13" s="10">
        <f>PRODUCT(AG8+AS8)</f>
        <v>133</v>
      </c>
      <c r="L13" s="53">
        <f>PRODUCT((F13+G13)/E13)</f>
        <v>0.27586206896551724</v>
      </c>
      <c r="M13" s="53">
        <f>PRODUCT(H13/E13)</f>
        <v>0.27586206896551724</v>
      </c>
      <c r="N13" s="53">
        <f>PRODUCT((F13+G13+H13)/E13)</f>
        <v>0.55172413793103448</v>
      </c>
      <c r="O13" s="53">
        <f>PRODUCT(I13/E13)</f>
        <v>1.6896551724137931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8</v>
      </c>
      <c r="I14" s="47">
        <f t="shared" si="0"/>
        <v>49</v>
      </c>
      <c r="J14" s="60">
        <f>PRODUCT(I14/K14)</f>
        <v>0.36842105263157893</v>
      </c>
      <c r="K14" s="16">
        <f>SUM(K11:K13)</f>
        <v>133</v>
      </c>
      <c r="L14" s="53">
        <f>PRODUCT((F14+G14)/E14)</f>
        <v>0.27586206896551724</v>
      </c>
      <c r="M14" s="53">
        <f>PRODUCT(H14/E14)</f>
        <v>0.27586206896551724</v>
      </c>
      <c r="N14" s="53">
        <f>PRODUCT((F14+G14+H14)/E14)</f>
        <v>0.55172413793103448</v>
      </c>
      <c r="O14" s="53">
        <f>PRODUCT(I14/E14)</f>
        <v>1.6896551724137931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9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1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102" t="s">
        <v>52</v>
      </c>
      <c r="C4" s="91" t="s">
        <v>53</v>
      </c>
      <c r="D4" s="90" t="s">
        <v>48</v>
      </c>
      <c r="E4" s="103" t="s">
        <v>54</v>
      </c>
      <c r="F4" s="39"/>
      <c r="G4" s="89">
        <v>1</v>
      </c>
      <c r="H4" s="92"/>
      <c r="I4" s="89"/>
      <c r="J4" s="89" t="s">
        <v>49</v>
      </c>
      <c r="K4" s="89">
        <v>8</v>
      </c>
      <c r="L4" s="89"/>
      <c r="M4" s="89">
        <v>1</v>
      </c>
      <c r="N4" s="89"/>
      <c r="O4" s="92">
        <v>1</v>
      </c>
      <c r="P4" s="92">
        <v>1</v>
      </c>
      <c r="Q4" s="104" t="s">
        <v>51</v>
      </c>
      <c r="R4" s="104"/>
      <c r="S4" s="81" t="s">
        <v>55</v>
      </c>
      <c r="T4" s="81" t="s">
        <v>55</v>
      </c>
      <c r="U4" s="81" t="s">
        <v>50</v>
      </c>
      <c r="V4" s="93">
        <v>0.33300000000000002</v>
      </c>
      <c r="W4" s="90" t="s">
        <v>56</v>
      </c>
      <c r="X4" s="89">
        <v>1149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82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2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4"/>
      <c r="X57" s="16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2019-01-13T08:26:13Z</dcterms:modified>
</cp:coreProperties>
</file>