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2" r:id="rId1"/>
    <sheet name="MYP, MSS" sheetId="1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AS6" i="1"/>
  <c r="AQ6" i="1"/>
  <c r="AP6" i="1"/>
  <c r="AO6" i="1"/>
  <c r="AN6" i="1"/>
  <c r="AM6" i="1"/>
  <c r="AG6" i="1"/>
  <c r="K11" i="1" s="1"/>
  <c r="AE6" i="1"/>
  <c r="I11" i="1" s="1"/>
  <c r="AD6" i="1"/>
  <c r="H11" i="1" s="1"/>
  <c r="AC6" i="1"/>
  <c r="G11" i="1" s="1"/>
  <c r="AB6" i="1"/>
  <c r="F11" i="1" s="1"/>
  <c r="AA6" i="1"/>
  <c r="E11" i="1" s="1"/>
  <c r="W6" i="1"/>
  <c r="U6" i="1"/>
  <c r="T6" i="1"/>
  <c r="S6" i="1"/>
  <c r="R6" i="1"/>
  <c r="Q6" i="1"/>
  <c r="K6" i="1"/>
  <c r="K10" i="1" s="1"/>
  <c r="I6" i="1"/>
  <c r="I10" i="1" s="1"/>
  <c r="H6" i="1"/>
  <c r="H10" i="1" s="1"/>
  <c r="G6" i="1"/>
  <c r="G10" i="1" s="1"/>
  <c r="G12" i="1" s="1"/>
  <c r="F6" i="1"/>
  <c r="F10" i="1" s="1"/>
  <c r="E6" i="1"/>
  <c r="E10" i="1" s="1"/>
  <c r="E12" i="1" s="1"/>
  <c r="K12" i="1" l="1"/>
  <c r="H12" i="1"/>
  <c r="I12" i="1"/>
  <c r="O10" i="1"/>
  <c r="O11" i="1"/>
  <c r="M12" i="1"/>
  <c r="N11" i="1"/>
  <c r="N10" i="1"/>
  <c r="M11" i="1"/>
  <c r="M10" i="1"/>
  <c r="F12" i="1"/>
  <c r="L10" i="1"/>
  <c r="L11" i="1"/>
  <c r="N12" i="1" l="1"/>
  <c r="L12" i="1"/>
  <c r="Y25" i="3" l="1"/>
  <c r="X25" i="3"/>
  <c r="W25" i="3"/>
  <c r="V25" i="3"/>
  <c r="U25" i="3"/>
  <c r="S25" i="3"/>
  <c r="Q25" i="3"/>
  <c r="P25" i="3"/>
  <c r="N25" i="3"/>
  <c r="H29" i="3" s="1"/>
  <c r="M25" i="3"/>
  <c r="G29" i="3" s="1"/>
  <c r="L25" i="3"/>
  <c r="F29" i="3" s="1"/>
  <c r="I29" i="3" s="1"/>
  <c r="K25" i="3"/>
  <c r="E29" i="3" s="1"/>
  <c r="H25" i="3"/>
  <c r="H28" i="3" s="1"/>
  <c r="H31" i="3" s="1"/>
  <c r="G25" i="3"/>
  <c r="G28" i="3" s="1"/>
  <c r="G31" i="3" s="1"/>
  <c r="F25" i="3"/>
  <c r="F28" i="3" s="1"/>
  <c r="E25" i="3"/>
  <c r="E28" i="3" s="1"/>
  <c r="E31" i="3" s="1"/>
  <c r="I24" i="3"/>
  <c r="O23" i="3"/>
  <c r="I23" i="3"/>
  <c r="O22" i="3"/>
  <c r="I22" i="3"/>
  <c r="O21" i="3"/>
  <c r="I21" i="3"/>
  <c r="I20" i="3"/>
  <c r="I19" i="3"/>
  <c r="Y9" i="3"/>
  <c r="X9" i="3"/>
  <c r="W9" i="3"/>
  <c r="V9" i="3"/>
  <c r="U9" i="3"/>
  <c r="S9" i="3"/>
  <c r="H14" i="3" s="1"/>
  <c r="R9" i="3"/>
  <c r="G14" i="3" s="1"/>
  <c r="Q9" i="3"/>
  <c r="F14" i="3" s="1"/>
  <c r="I14" i="3" s="1"/>
  <c r="P9" i="3"/>
  <c r="E14" i="3" s="1"/>
  <c r="N9" i="3"/>
  <c r="H13" i="3" s="1"/>
  <c r="M9" i="3"/>
  <c r="G13" i="3" s="1"/>
  <c r="L9" i="3"/>
  <c r="F13" i="3" s="1"/>
  <c r="K9" i="3"/>
  <c r="O9" i="3" s="1"/>
  <c r="H9" i="3"/>
  <c r="H12" i="3" s="1"/>
  <c r="H15" i="3" s="1"/>
  <c r="G9" i="3"/>
  <c r="G12" i="3" s="1"/>
  <c r="G15" i="3" s="1"/>
  <c r="F9" i="3"/>
  <c r="I9" i="3" s="1"/>
  <c r="I12" i="3" s="1"/>
  <c r="E9" i="3"/>
  <c r="E12" i="3" s="1"/>
  <c r="I8" i="3"/>
  <c r="I6" i="3"/>
  <c r="O5" i="3"/>
  <c r="I5" i="3"/>
  <c r="I13" i="3" l="1"/>
  <c r="I28" i="3"/>
  <c r="F31" i="3"/>
  <c r="I31" i="3" s="1"/>
  <c r="F12" i="3"/>
  <c r="F15" i="3" s="1"/>
  <c r="E13" i="3"/>
  <c r="E15" i="3" s="1"/>
  <c r="T9" i="3"/>
  <c r="O25" i="3"/>
  <c r="I25" i="3"/>
  <c r="I15" i="3" l="1"/>
  <c r="AI10" i="2"/>
  <c r="AH10" i="2"/>
  <c r="AG10" i="2"/>
  <c r="AF10" i="2"/>
  <c r="AE10" i="2"/>
  <c r="AD10" i="2"/>
  <c r="AA10" i="2"/>
  <c r="Z10" i="2"/>
  <c r="Y10" i="2"/>
  <c r="X10" i="2"/>
  <c r="W10" i="2"/>
  <c r="T10" i="2"/>
  <c r="S10" i="2"/>
  <c r="R10" i="2"/>
  <c r="Q10" i="2"/>
</calcChain>
</file>

<file path=xl/sharedStrings.xml><?xml version="1.0" encoding="utf-8"?>
<sst xmlns="http://schemas.openxmlformats.org/spreadsheetml/2006/main" count="315" uniqueCount="112">
  <si>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</si>
  <si>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</si>
  <si>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</si>
  <si>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</si>
  <si>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</si>
  <si>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</si>
  <si>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</si>
  <si>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</si>
  <si>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</si>
  <si>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</si>
  <si>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</si>
  <si>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</si>
  <si>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</si>
  <si>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</si>
  <si>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</si>
  <si>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</si>
  <si>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</si>
  <si>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</si>
  <si>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</si>
  <si>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</si>
  <si>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</si>
  <si>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</si>
  <si>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</si>
  <si>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</si>
  <si>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</si>
  <si>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</si>
  <si>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</si>
  <si>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</si>
  <si>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</si>
  <si>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</si>
  <si>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</si>
  <si>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</si>
  <si>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</si>
  <si>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</si>
  <si>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</si>
  <si>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04.05. 1980  SiiPo - KaMa  6-2</t>
  </si>
  <si>
    <t>Markku Kiiski</t>
  </si>
  <si>
    <t>7.</t>
  </si>
  <si>
    <t>SiiPo</t>
  </si>
  <si>
    <t>8.</t>
  </si>
  <si>
    <t xml:space="preserve">  27 v   3 kk   0 pv</t>
  </si>
  <si>
    <t>13.  ottelu</t>
  </si>
  <si>
    <t>06.07. 1980  SiiPo - SMJ  10-5</t>
  </si>
  <si>
    <t>13.07. 1980  SiiPo - IT  8-2</t>
  </si>
  <si>
    <t xml:space="preserve">  27 v   5 kk   2 pv</t>
  </si>
  <si>
    <t xml:space="preserve">  27 v   5 kk   9 pv</t>
  </si>
  <si>
    <t>Seurat</t>
  </si>
  <si>
    <t>SiiPo = Siilinjärven Ponnistus  (1907)</t>
  </si>
  <si>
    <t>ykkössarja</t>
  </si>
  <si>
    <t>1.</t>
  </si>
  <si>
    <t>4.2.1953</t>
  </si>
  <si>
    <t>PELINJOHTAJAKORTTI</t>
  </si>
  <si>
    <t>MSU</t>
  </si>
  <si>
    <t xml:space="preserve">   Mitalit</t>
  </si>
  <si>
    <t>O</t>
  </si>
  <si>
    <t>V</t>
  </si>
  <si>
    <t>T</t>
  </si>
  <si>
    <t>Voitto-%</t>
  </si>
  <si>
    <t>SiiPe</t>
  </si>
  <si>
    <t>6.</t>
  </si>
  <si>
    <t>10.</t>
  </si>
  <si>
    <t>Mahti</t>
  </si>
  <si>
    <t>11.</t>
  </si>
  <si>
    <t xml:space="preserve"> MYP,  29  ottelua</t>
  </si>
  <si>
    <t xml:space="preserve">PLAY OFF </t>
  </si>
  <si>
    <t>SARJAT</t>
  </si>
  <si>
    <t>Puolivälierät</t>
  </si>
  <si>
    <t>0 - 1</t>
  </si>
  <si>
    <t>Välierät</t>
  </si>
  <si>
    <t>Finaalit</t>
  </si>
  <si>
    <t>NSU</t>
  </si>
  <si>
    <t>9.</t>
  </si>
  <si>
    <t>2.</t>
  </si>
  <si>
    <t>PLAY OFF</t>
  </si>
  <si>
    <t>2 - 1</t>
  </si>
  <si>
    <t>1 - 0</t>
  </si>
  <si>
    <t>0 - 2</t>
  </si>
  <si>
    <t>Seurat:</t>
  </si>
  <si>
    <t>SiiPe  = Siilinjärven Pesis  (1987)</t>
  </si>
  <si>
    <t>Mahti = Maaningan Mahti  (1973)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</si>
  <si>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</si>
  <si>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</si>
  <si>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</si>
  <si>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</si>
  <si>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</si>
  <si>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Virkiä</t>
  </si>
  <si>
    <t xml:space="preserve"> 2-1  ViU</t>
  </si>
  <si>
    <t xml:space="preserve"> 2-1  ViPa</t>
  </si>
  <si>
    <t xml:space="preserve"> 2-0  ViU</t>
  </si>
  <si>
    <t xml:space="preserve"> Mitalisarja</t>
  </si>
  <si>
    <t xml:space="preserve"> 0-2  Lippo</t>
  </si>
  <si>
    <t xml:space="preserve"> Vuoden pelinjohtaja</t>
  </si>
  <si>
    <t>MESTARUUSSARJA</t>
  </si>
  <si>
    <t xml:space="preserve">Lyöty </t>
  </si>
  <si>
    <t xml:space="preserve">Tuotu 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</si>
  <si>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</si>
  <si>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</si>
  <si>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</si>
  <si>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</si>
  <si>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</si>
  <si>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</si>
  <si>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</si>
  <si>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</si>
  <si>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</si>
  <si>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</si>
  <si>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</si>
  <si>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</si>
  <si>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</si>
  <si>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suomensarja</t>
  </si>
  <si>
    <t>KATSOJIA YLI 5000</t>
  </si>
  <si>
    <t xml:space="preserve">  7.   24.05. 1980  SMJ - SiiPo  6-1</t>
  </si>
  <si>
    <t>Tittelit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</si>
</sst>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vertical="top"/>
    </xf>
    <xf numFmtId="0" fontId="3" fillId="4" borderId="15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center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165" fontId="3" fillId="3" borderId="1" xfId="1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165" fontId="3" fillId="3" borderId="15" xfId="0" applyNumberFormat="1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9" fillId="3" borderId="3" xfId="0" applyFont="1" applyFill="1" applyBorder="1" applyAlignment="1">
      <alignment horizontal="left"/>
    </xf>
    <xf numFmtId="0" fontId="9" fillId="0" borderId="0" xfId="0" applyFont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0" borderId="0" xfId="0" applyFont="1" applyAlignment="1"/>
    <xf numFmtId="0" fontId="3" fillId="3" borderId="1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165" fontId="3" fillId="6" borderId="4" xfId="0" applyNumberFormat="1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4" fillId="4" borderId="11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3" fillId="2" borderId="0" xfId="0" applyFont="1" applyFill="1" applyBorder="1" applyAlignment="1"/>
    <xf numFmtId="0" fontId="3" fillId="3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 vertical="top"/>
    </xf>
    <xf numFmtId="49" fontId="3" fillId="4" borderId="2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2" xfId="0" applyFont="1" applyFill="1" applyBorder="1"/>
    <xf numFmtId="0" fontId="5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3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8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20.85546875" style="1" customWidth="1"/>
    <col min="37" max="16384" width="9.140625" style="8"/>
  </cols>
  <sheetData>
    <row r="1" spans="1:48" ht="19.5" customHeight="1" x14ac:dyDescent="0.25">
      <c r="A1" s="1"/>
      <c r="B1" s="2" t="s">
        <v>36</v>
      </c>
      <c r="C1" s="3"/>
      <c r="D1" s="4"/>
      <c r="E1" s="5" t="s">
        <v>50</v>
      </c>
      <c r="F1" s="6"/>
      <c r="G1" s="6"/>
      <c r="H1" s="6"/>
      <c r="I1" s="6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48" s="23" customFormat="1" ht="15" customHeight="1" x14ac:dyDescent="0.2">
      <c r="A2" s="9"/>
      <c r="B2" s="10" t="s">
        <v>92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2"/>
      <c r="W2" s="22" t="s">
        <v>15</v>
      </c>
      <c r="X2" s="14"/>
      <c r="Y2" s="14"/>
      <c r="Z2" s="14"/>
      <c r="AA2" s="14"/>
      <c r="AB2" s="15"/>
      <c r="AC2" s="72"/>
      <c r="AD2" s="22" t="s">
        <v>80</v>
      </c>
      <c r="AE2" s="14"/>
      <c r="AF2" s="14"/>
      <c r="AG2" s="20"/>
      <c r="AH2" s="14" t="s">
        <v>95</v>
      </c>
      <c r="AI2" s="15"/>
      <c r="AJ2" s="13" t="s">
        <v>111</v>
      </c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34</v>
      </c>
      <c r="AG3" s="15" t="s">
        <v>31</v>
      </c>
      <c r="AH3" s="17" t="s">
        <v>32</v>
      </c>
      <c r="AI3" s="18" t="s">
        <v>33</v>
      </c>
      <c r="AJ3" s="23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s="23" customFormat="1" ht="15" customHeight="1" x14ac:dyDescent="0.25">
      <c r="A4" s="9"/>
      <c r="B4" s="25">
        <v>1980</v>
      </c>
      <c r="C4" s="25" t="s">
        <v>37</v>
      </c>
      <c r="D4" s="26" t="s">
        <v>38</v>
      </c>
      <c r="E4" s="25">
        <v>22</v>
      </c>
      <c r="F4" s="25">
        <v>1</v>
      </c>
      <c r="G4" s="27">
        <v>4</v>
      </c>
      <c r="H4" s="25">
        <v>8</v>
      </c>
      <c r="I4" s="25">
        <v>51</v>
      </c>
      <c r="J4" s="25">
        <v>16</v>
      </c>
      <c r="K4" s="25">
        <v>19</v>
      </c>
      <c r="L4" s="25">
        <v>11</v>
      </c>
      <c r="M4" s="25">
        <v>5</v>
      </c>
      <c r="N4" s="31">
        <v>0.39200000000000002</v>
      </c>
      <c r="O4" s="28"/>
      <c r="P4" s="25"/>
      <c r="Q4" s="25"/>
      <c r="R4" s="27"/>
      <c r="S4" s="25"/>
      <c r="T4" s="25"/>
      <c r="U4" s="27"/>
      <c r="V4" s="28"/>
      <c r="W4" s="35"/>
      <c r="X4" s="29"/>
      <c r="Y4" s="29"/>
      <c r="Z4" s="29"/>
      <c r="AA4" s="29"/>
      <c r="AB4" s="29"/>
      <c r="AC4" s="28"/>
      <c r="AD4" s="25"/>
      <c r="AE4" s="25"/>
      <c r="AF4" s="25"/>
      <c r="AG4" s="27"/>
      <c r="AH4" s="30"/>
      <c r="AI4" s="25"/>
      <c r="AJ4" s="23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s="23" customFormat="1" ht="15" customHeight="1" x14ac:dyDescent="0.25">
      <c r="A5" s="9"/>
      <c r="B5" s="25">
        <v>1981</v>
      </c>
      <c r="C5" s="25" t="s">
        <v>37</v>
      </c>
      <c r="D5" s="26" t="s">
        <v>38</v>
      </c>
      <c r="E5" s="25">
        <v>19</v>
      </c>
      <c r="F5" s="25">
        <v>0</v>
      </c>
      <c r="G5" s="25">
        <v>7</v>
      </c>
      <c r="H5" s="25">
        <v>4</v>
      </c>
      <c r="I5" s="25">
        <v>60</v>
      </c>
      <c r="J5" s="25">
        <v>24</v>
      </c>
      <c r="K5" s="25">
        <v>14</v>
      </c>
      <c r="L5" s="25">
        <v>15</v>
      </c>
      <c r="M5" s="25">
        <v>7</v>
      </c>
      <c r="N5" s="31">
        <v>0.53097345132743368</v>
      </c>
      <c r="O5" s="28"/>
      <c r="P5" s="25"/>
      <c r="Q5" s="25"/>
      <c r="R5" s="27"/>
      <c r="S5" s="25"/>
      <c r="T5" s="25"/>
      <c r="U5" s="27"/>
      <c r="V5" s="28"/>
      <c r="W5" s="35"/>
      <c r="X5" s="29"/>
      <c r="Y5" s="29"/>
      <c r="Z5" s="29"/>
      <c r="AA5" s="29"/>
      <c r="AB5" s="29"/>
      <c r="AC5" s="28"/>
      <c r="AD5" s="25"/>
      <c r="AE5" s="25"/>
      <c r="AF5" s="25"/>
      <c r="AG5" s="27"/>
      <c r="AH5" s="30"/>
      <c r="AI5" s="25"/>
      <c r="AJ5" s="23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 s="23" customFormat="1" ht="15" customHeight="1" x14ac:dyDescent="0.25">
      <c r="A6" s="9"/>
      <c r="B6" s="32">
        <v>1982</v>
      </c>
      <c r="C6" s="32" t="s">
        <v>37</v>
      </c>
      <c r="D6" s="33" t="s">
        <v>38</v>
      </c>
      <c r="E6" s="32">
        <v>11</v>
      </c>
      <c r="F6" s="32">
        <v>0</v>
      </c>
      <c r="G6" s="34">
        <v>5</v>
      </c>
      <c r="H6" s="32">
        <v>3</v>
      </c>
      <c r="I6" s="32">
        <v>22</v>
      </c>
      <c r="J6" s="32">
        <v>6</v>
      </c>
      <c r="K6" s="32">
        <v>5</v>
      </c>
      <c r="L6" s="32">
        <v>6</v>
      </c>
      <c r="M6" s="32">
        <v>5</v>
      </c>
      <c r="N6" s="31">
        <v>0.35483870967741937</v>
      </c>
      <c r="O6" s="28"/>
      <c r="P6" s="25"/>
      <c r="Q6" s="25"/>
      <c r="R6" s="27"/>
      <c r="S6" s="25"/>
      <c r="T6" s="25"/>
      <c r="U6" s="25"/>
      <c r="V6" s="28"/>
      <c r="W6" s="35"/>
      <c r="X6" s="35"/>
      <c r="Y6" s="29"/>
      <c r="Z6" s="35"/>
      <c r="AA6" s="35"/>
      <c r="AB6" s="35"/>
      <c r="AC6" s="28"/>
      <c r="AD6" s="25"/>
      <c r="AE6" s="25"/>
      <c r="AF6" s="25"/>
      <c r="AG6" s="27"/>
      <c r="AH6" s="30"/>
      <c r="AI6" s="25"/>
      <c r="AJ6" s="23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s="23" customFormat="1" ht="15" customHeight="1" x14ac:dyDescent="0.25">
      <c r="A7" s="9"/>
      <c r="B7" s="32">
        <v>1983</v>
      </c>
      <c r="C7" s="32" t="s">
        <v>39</v>
      </c>
      <c r="D7" s="33" t="s">
        <v>38</v>
      </c>
      <c r="E7" s="32">
        <v>1</v>
      </c>
      <c r="F7" s="32">
        <v>0</v>
      </c>
      <c r="G7" s="34">
        <v>0</v>
      </c>
      <c r="H7" s="32">
        <v>0</v>
      </c>
      <c r="I7" s="32">
        <v>2</v>
      </c>
      <c r="J7" s="32">
        <v>0</v>
      </c>
      <c r="K7" s="32">
        <v>1</v>
      </c>
      <c r="L7" s="32">
        <v>1</v>
      </c>
      <c r="M7" s="32">
        <v>0</v>
      </c>
      <c r="N7" s="31">
        <v>0.66666666666666663</v>
      </c>
      <c r="O7" s="28"/>
      <c r="P7" s="25"/>
      <c r="Q7" s="25"/>
      <c r="R7" s="27"/>
      <c r="S7" s="25"/>
      <c r="T7" s="25"/>
      <c r="U7" s="25"/>
      <c r="V7" s="28"/>
      <c r="W7" s="35"/>
      <c r="X7" s="35"/>
      <c r="Y7" s="29"/>
      <c r="Z7" s="35"/>
      <c r="AA7" s="35"/>
      <c r="AB7" s="35"/>
      <c r="AC7" s="28"/>
      <c r="AD7" s="25"/>
      <c r="AE7" s="25"/>
      <c r="AF7" s="25"/>
      <c r="AG7" s="27"/>
      <c r="AH7" s="30"/>
      <c r="AI7" s="25"/>
      <c r="AJ7" s="23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 s="23" customFormat="1" ht="15" customHeight="1" x14ac:dyDescent="0.25">
      <c r="A8" s="9"/>
      <c r="B8" s="221">
        <v>1984</v>
      </c>
      <c r="C8" s="221" t="s">
        <v>107</v>
      </c>
      <c r="D8" s="215" t="s">
        <v>61</v>
      </c>
      <c r="E8" s="222"/>
      <c r="F8" s="224" t="s">
        <v>108</v>
      </c>
      <c r="G8" s="223"/>
      <c r="H8" s="222"/>
      <c r="I8" s="222"/>
      <c r="J8" s="222"/>
      <c r="K8" s="222"/>
      <c r="L8" s="222"/>
      <c r="M8" s="222"/>
      <c r="N8" s="221"/>
      <c r="O8" s="28"/>
      <c r="P8" s="25"/>
      <c r="Q8" s="25"/>
      <c r="R8" s="27"/>
      <c r="S8" s="25"/>
      <c r="T8" s="25"/>
      <c r="U8" s="27"/>
      <c r="V8" s="28"/>
      <c r="W8" s="35"/>
      <c r="X8" s="29"/>
      <c r="Y8" s="29"/>
      <c r="Z8" s="29"/>
      <c r="AA8" s="29"/>
      <c r="AB8" s="29"/>
      <c r="AC8" s="28"/>
      <c r="AD8" s="25"/>
      <c r="AE8" s="25"/>
      <c r="AF8" s="25"/>
      <c r="AG8" s="27"/>
      <c r="AH8" s="30"/>
      <c r="AI8" s="25"/>
      <c r="AJ8" s="23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 s="23" customFormat="1" ht="15" customHeight="1" x14ac:dyDescent="0.25">
      <c r="A9" s="9"/>
      <c r="B9" s="36">
        <v>1985</v>
      </c>
      <c r="C9" s="36" t="s">
        <v>49</v>
      </c>
      <c r="D9" s="37" t="s">
        <v>38</v>
      </c>
      <c r="E9" s="36"/>
      <c r="F9" s="38" t="s">
        <v>48</v>
      </c>
      <c r="G9" s="39"/>
      <c r="H9" s="40"/>
      <c r="I9" s="36"/>
      <c r="J9" s="36"/>
      <c r="K9" s="36"/>
      <c r="L9" s="36"/>
      <c r="M9" s="36"/>
      <c r="N9" s="36"/>
      <c r="O9" s="28"/>
      <c r="P9" s="25"/>
      <c r="Q9" s="25"/>
      <c r="R9" s="27"/>
      <c r="S9" s="25"/>
      <c r="T9" s="25"/>
      <c r="U9" s="27"/>
      <c r="V9" s="28"/>
      <c r="W9" s="35"/>
      <c r="X9" s="29"/>
      <c r="Y9" s="29"/>
      <c r="Z9" s="29"/>
      <c r="AA9" s="29"/>
      <c r="AB9" s="29"/>
      <c r="AC9" s="28"/>
      <c r="AD9" s="25"/>
      <c r="AE9" s="25"/>
      <c r="AF9" s="25">
        <v>1</v>
      </c>
      <c r="AG9" s="27"/>
      <c r="AH9" s="30"/>
      <c r="AI9" s="25"/>
      <c r="AJ9" s="23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 s="23" customFormat="1" ht="15" customHeight="1" x14ac:dyDescent="0.2">
      <c r="A10" s="1"/>
      <c r="B10" s="16" t="s">
        <v>7</v>
      </c>
      <c r="C10" s="17"/>
      <c r="D10" s="15"/>
      <c r="E10" s="18">
        <v>53</v>
      </c>
      <c r="F10" s="18">
        <v>1</v>
      </c>
      <c r="G10" s="18">
        <v>16</v>
      </c>
      <c r="H10" s="18">
        <v>15</v>
      </c>
      <c r="I10" s="18">
        <v>135</v>
      </c>
      <c r="J10" s="18">
        <v>46</v>
      </c>
      <c r="K10" s="18">
        <v>39</v>
      </c>
      <c r="L10" s="18">
        <v>33</v>
      </c>
      <c r="M10" s="18">
        <v>17</v>
      </c>
      <c r="N10" s="41">
        <v>0.43816652315029481</v>
      </c>
      <c r="O10" s="24"/>
      <c r="P10" s="18">
        <v>0</v>
      </c>
      <c r="Q10" s="18">
        <f t="shared" ref="Q10:AI10" si="0">SUM(Q4:Q9)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41">
        <v>0</v>
      </c>
      <c r="V10" s="24"/>
      <c r="W10" s="18">
        <f t="shared" si="0"/>
        <v>0</v>
      </c>
      <c r="X10" s="18">
        <f t="shared" si="0"/>
        <v>0</v>
      </c>
      <c r="Y10" s="18">
        <f t="shared" si="0"/>
        <v>0</v>
      </c>
      <c r="Z10" s="18">
        <f t="shared" si="0"/>
        <v>0</v>
      </c>
      <c r="AA10" s="18">
        <f t="shared" si="0"/>
        <v>0</v>
      </c>
      <c r="AB10" s="41">
        <v>0</v>
      </c>
      <c r="AC10" s="24"/>
      <c r="AD10" s="18">
        <f t="shared" si="0"/>
        <v>0</v>
      </c>
      <c r="AE10" s="18">
        <f t="shared" si="0"/>
        <v>0</v>
      </c>
      <c r="AF10" s="18">
        <f t="shared" si="0"/>
        <v>1</v>
      </c>
      <c r="AG10" s="18">
        <f t="shared" si="0"/>
        <v>0</v>
      </c>
      <c r="AH10" s="18">
        <f t="shared" si="0"/>
        <v>0</v>
      </c>
      <c r="AI10" s="18">
        <f t="shared" si="0"/>
        <v>0</v>
      </c>
      <c r="AJ10" s="23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 ht="15" customHeight="1" x14ac:dyDescent="0.2">
      <c r="A11" s="9"/>
      <c r="B11" s="42" t="s">
        <v>2</v>
      </c>
      <c r="C11" s="30"/>
      <c r="D11" s="43">
        <v>104.00000000000001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6"/>
      <c r="AI11" s="44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 s="23" customFormat="1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28"/>
      <c r="P12" s="44"/>
      <c r="Q12" s="47"/>
      <c r="R12" s="44"/>
      <c r="S12" s="44"/>
      <c r="T12" s="44"/>
      <c r="U12" s="44"/>
      <c r="V12" s="28"/>
      <c r="W12" s="44"/>
      <c r="X12" s="44"/>
      <c r="Y12" s="44"/>
      <c r="Z12" s="44"/>
      <c r="AA12" s="44"/>
      <c r="AB12" s="44"/>
      <c r="AC12" s="28"/>
      <c r="AD12" s="44"/>
      <c r="AE12" s="44"/>
      <c r="AF12" s="44"/>
      <c r="AG12" s="44"/>
      <c r="AH12" s="44"/>
      <c r="AI12" s="44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 ht="15" customHeight="1" x14ac:dyDescent="0.25">
      <c r="A13" s="9"/>
      <c r="B13" s="22" t="s">
        <v>24</v>
      </c>
      <c r="C13" s="48"/>
      <c r="D13" s="4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4"/>
      <c r="K13" s="18" t="s">
        <v>27</v>
      </c>
      <c r="L13" s="18" t="s">
        <v>28</v>
      </c>
      <c r="M13" s="18" t="s">
        <v>29</v>
      </c>
      <c r="N13" s="18" t="s">
        <v>21</v>
      </c>
      <c r="O13" s="24"/>
      <c r="P13" s="49" t="s">
        <v>30</v>
      </c>
      <c r="Q13" s="12"/>
      <c r="R13" s="12"/>
      <c r="S13" s="12"/>
      <c r="T13" s="50"/>
      <c r="U13" s="50"/>
      <c r="V13" s="50"/>
      <c r="W13" s="50"/>
      <c r="X13" s="50"/>
      <c r="Y13" s="50"/>
      <c r="Z13" s="50"/>
      <c r="AA13" s="12"/>
      <c r="AB13" s="12"/>
      <c r="AC13" s="50"/>
      <c r="AD13" s="12"/>
      <c r="AE13" s="12" t="s">
        <v>109</v>
      </c>
      <c r="AF13" s="12"/>
      <c r="AG13" s="12"/>
      <c r="AH13" s="12"/>
      <c r="AI13" s="12"/>
      <c r="AJ13" s="51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 ht="15" customHeight="1" x14ac:dyDescent="0.2">
      <c r="A14" s="9"/>
      <c r="B14" s="49" t="s">
        <v>12</v>
      </c>
      <c r="C14" s="12"/>
      <c r="D14" s="51"/>
      <c r="E14" s="25">
        <v>53</v>
      </c>
      <c r="F14" s="25">
        <v>1</v>
      </c>
      <c r="G14" s="25">
        <v>16</v>
      </c>
      <c r="H14" s="25">
        <v>15</v>
      </c>
      <c r="I14" s="25">
        <v>135</v>
      </c>
      <c r="J14" s="44"/>
      <c r="K14" s="52">
        <v>0.32075471698113206</v>
      </c>
      <c r="L14" s="52">
        <v>0.28301886792452829</v>
      </c>
      <c r="M14" s="52">
        <v>2.5471698113207548</v>
      </c>
      <c r="N14" s="53">
        <v>0.43816652315029481</v>
      </c>
      <c r="O14" s="24"/>
      <c r="P14" s="205" t="s">
        <v>9</v>
      </c>
      <c r="Q14" s="225"/>
      <c r="R14" s="206" t="s">
        <v>35</v>
      </c>
      <c r="S14" s="206"/>
      <c r="T14" s="206"/>
      <c r="U14" s="206"/>
      <c r="V14" s="206"/>
      <c r="W14" s="206"/>
      <c r="X14" s="206"/>
      <c r="Y14" s="226" t="s">
        <v>11</v>
      </c>
      <c r="Z14" s="206"/>
      <c r="AA14" s="227" t="s">
        <v>40</v>
      </c>
      <c r="AB14" s="206"/>
      <c r="AC14" s="206"/>
      <c r="AD14" s="206"/>
      <c r="AE14" s="227">
        <v>6469</v>
      </c>
      <c r="AF14" s="227" t="s">
        <v>110</v>
      </c>
      <c r="AG14" s="206"/>
      <c r="AH14" s="206"/>
      <c r="AI14" s="206"/>
      <c r="AJ14" s="207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 ht="15" customHeight="1" x14ac:dyDescent="0.2">
      <c r="A15" s="9"/>
      <c r="B15" s="54" t="s">
        <v>14</v>
      </c>
      <c r="C15" s="55"/>
      <c r="D15" s="56"/>
      <c r="E15" s="25"/>
      <c r="F15" s="25"/>
      <c r="G15" s="25"/>
      <c r="H15" s="25"/>
      <c r="I15" s="25"/>
      <c r="J15" s="44"/>
      <c r="K15" s="52"/>
      <c r="L15" s="52"/>
      <c r="M15" s="52"/>
      <c r="N15" s="53"/>
      <c r="O15" s="24"/>
      <c r="P15" s="228" t="s">
        <v>93</v>
      </c>
      <c r="Q15" s="229"/>
      <c r="R15" s="230" t="s">
        <v>42</v>
      </c>
      <c r="S15" s="230"/>
      <c r="T15" s="230"/>
      <c r="U15" s="230"/>
      <c r="V15" s="230"/>
      <c r="W15" s="230"/>
      <c r="X15" s="230"/>
      <c r="Y15" s="231" t="s">
        <v>26</v>
      </c>
      <c r="Z15" s="230"/>
      <c r="AA15" s="232" t="s">
        <v>44</v>
      </c>
      <c r="AB15" s="230"/>
      <c r="AC15" s="230"/>
      <c r="AD15" s="230"/>
      <c r="AE15" s="230"/>
      <c r="AF15" s="230"/>
      <c r="AG15" s="230"/>
      <c r="AH15" s="230"/>
      <c r="AI15" s="230"/>
      <c r="AJ15" s="237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 ht="15" customHeight="1" x14ac:dyDescent="0.2">
      <c r="A16" s="9"/>
      <c r="B16" s="57" t="s">
        <v>15</v>
      </c>
      <c r="C16" s="58"/>
      <c r="D16" s="59"/>
      <c r="E16" s="35"/>
      <c r="F16" s="35"/>
      <c r="G16" s="35"/>
      <c r="H16" s="35"/>
      <c r="I16" s="35"/>
      <c r="J16" s="44"/>
      <c r="K16" s="60"/>
      <c r="L16" s="60"/>
      <c r="M16" s="60"/>
      <c r="N16" s="61"/>
      <c r="O16" s="24"/>
      <c r="P16" s="228" t="s">
        <v>94</v>
      </c>
      <c r="Q16" s="229"/>
      <c r="R16" s="230" t="s">
        <v>35</v>
      </c>
      <c r="S16" s="230"/>
      <c r="T16" s="230"/>
      <c r="U16" s="230"/>
      <c r="V16" s="230"/>
      <c r="W16" s="230"/>
      <c r="X16" s="230"/>
      <c r="Y16" s="231" t="s">
        <v>11</v>
      </c>
      <c r="Z16" s="230"/>
      <c r="AA16" s="232" t="s">
        <v>40</v>
      </c>
      <c r="AB16" s="230"/>
      <c r="AC16" s="230"/>
      <c r="AD16" s="230"/>
      <c r="AE16" s="230"/>
      <c r="AF16" s="230"/>
      <c r="AG16" s="230"/>
      <c r="AH16" s="230"/>
      <c r="AI16" s="230"/>
      <c r="AJ16" s="237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 ht="15" customHeight="1" x14ac:dyDescent="0.2">
      <c r="A17" s="9"/>
      <c r="B17" s="62" t="s">
        <v>25</v>
      </c>
      <c r="C17" s="63"/>
      <c r="D17" s="64"/>
      <c r="E17" s="18">
        <v>53</v>
      </c>
      <c r="F17" s="18">
        <v>1</v>
      </c>
      <c r="G17" s="18">
        <v>16</v>
      </c>
      <c r="H17" s="18">
        <v>15</v>
      </c>
      <c r="I17" s="18">
        <v>135</v>
      </c>
      <c r="J17" s="44"/>
      <c r="K17" s="65">
        <v>0.32075471698113206</v>
      </c>
      <c r="L17" s="65">
        <v>0.28301886792452829</v>
      </c>
      <c r="M17" s="65">
        <v>2.5471698113207548</v>
      </c>
      <c r="N17" s="41">
        <v>0.438</v>
      </c>
      <c r="O17" s="24"/>
      <c r="P17" s="233" t="s">
        <v>10</v>
      </c>
      <c r="Q17" s="234"/>
      <c r="R17" s="235" t="s">
        <v>43</v>
      </c>
      <c r="S17" s="235"/>
      <c r="T17" s="235"/>
      <c r="U17" s="235"/>
      <c r="V17" s="235"/>
      <c r="W17" s="235"/>
      <c r="X17" s="235"/>
      <c r="Y17" s="236" t="s">
        <v>41</v>
      </c>
      <c r="Z17" s="235"/>
      <c r="AA17" s="156" t="s">
        <v>45</v>
      </c>
      <c r="AB17" s="235"/>
      <c r="AC17" s="235"/>
      <c r="AD17" s="235"/>
      <c r="AE17" s="235"/>
      <c r="AF17" s="235"/>
      <c r="AG17" s="235"/>
      <c r="AH17" s="235"/>
      <c r="AI17" s="235"/>
      <c r="AJ17" s="238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4"/>
      <c r="K18" s="46"/>
      <c r="L18" s="46"/>
      <c r="M18" s="46"/>
      <c r="N18" s="45"/>
      <c r="O18" s="24"/>
      <c r="P18" s="44"/>
      <c r="Q18" s="47"/>
      <c r="R18" s="44"/>
      <c r="S18" s="44"/>
      <c r="T18" s="24"/>
      <c r="U18" s="24"/>
      <c r="V18" s="24"/>
      <c r="W18" s="24"/>
      <c r="X18" s="66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15" customHeight="1" x14ac:dyDescent="0.25">
      <c r="A19" s="9"/>
      <c r="B19" s="44" t="s">
        <v>46</v>
      </c>
      <c r="C19" s="44"/>
      <c r="D19" s="44" t="s">
        <v>47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4"/>
      <c r="Q19" s="47"/>
      <c r="R19" s="44"/>
      <c r="S19" s="44"/>
      <c r="T19" s="24"/>
      <c r="U19" s="24"/>
      <c r="V19" s="24"/>
      <c r="W19" s="24"/>
      <c r="X19" s="66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ht="15" customHeight="1" x14ac:dyDescent="0.25">
      <c r="A20" s="9"/>
      <c r="B20" s="44"/>
      <c r="C20" s="44"/>
      <c r="D20" s="142" t="s">
        <v>79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4"/>
      <c r="P20" s="44"/>
      <c r="Q20" s="47"/>
      <c r="R20" s="44"/>
      <c r="S20" s="44"/>
      <c r="T20" s="24"/>
      <c r="U20" s="24"/>
      <c r="V20" s="24"/>
      <c r="W20" s="24"/>
      <c r="X20" s="66"/>
      <c r="Y20" s="66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15" customHeight="1" x14ac:dyDescent="0.2">
      <c r="A21" s="9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15" customHeight="1" x14ac:dyDescent="0.2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ht="15" customHeight="1" x14ac:dyDescent="0.2">
      <c r="A23" s="9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ht="15" customHeight="1" x14ac:dyDescent="0.2">
      <c r="A24" s="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ht="15" customHeight="1" x14ac:dyDescent="0.2">
      <c r="A25" s="9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15" customHeight="1" x14ac:dyDescent="0.2">
      <c r="A26" s="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ht="15" customHeight="1" x14ac:dyDescent="0.2">
      <c r="A27" s="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ht="15" customHeight="1" x14ac:dyDescent="0.2">
      <c r="A28" s="9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ht="15" customHeight="1" x14ac:dyDescent="0.2">
      <c r="A29" s="9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ht="15" customHeight="1" x14ac:dyDescent="0.2">
      <c r="A30" s="9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ht="15" customHeight="1" x14ac:dyDescent="0.2">
      <c r="A31" s="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ht="15" customHeight="1" x14ac:dyDescent="0.2">
      <c r="A32" s="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ht="15" customHeight="1" x14ac:dyDescent="0.2">
      <c r="A33" s="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ht="15" customHeight="1" x14ac:dyDescent="0.2">
      <c r="A34" s="9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ht="15" customHeight="1" x14ac:dyDescent="0.2">
      <c r="A35" s="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ht="15" customHeight="1" x14ac:dyDescent="0.2">
      <c r="A36" s="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ht="15" customHeight="1" x14ac:dyDescent="0.2">
      <c r="A37" s="9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5" customHeight="1" x14ac:dyDescent="0.2">
      <c r="A38" s="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ht="15" customHeight="1" x14ac:dyDescent="0.2">
      <c r="A39" s="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ht="15" customHeight="1" x14ac:dyDescent="0.2">
      <c r="A40" s="9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ht="15" customHeight="1" x14ac:dyDescent="0.2">
      <c r="A41" s="9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ht="15" customHeight="1" x14ac:dyDescent="0.2">
      <c r="A42" s="9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ht="15" customHeight="1" x14ac:dyDescent="0.2">
      <c r="A43" s="9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ht="15" customHeight="1" x14ac:dyDescent="0.2">
      <c r="A44" s="9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ht="15" customHeight="1" x14ac:dyDescent="0.2">
      <c r="A45" s="9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ht="15" customHeight="1" x14ac:dyDescent="0.2">
      <c r="A46" s="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ht="15" customHeight="1" x14ac:dyDescent="0.2">
      <c r="A47" s="9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ht="15" customHeight="1" x14ac:dyDescent="0.2">
      <c r="A48" s="9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ht="15" customHeight="1" x14ac:dyDescent="0.2">
      <c r="A49" s="9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ht="15" customHeight="1" x14ac:dyDescent="0.2">
      <c r="A50" s="9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8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8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8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8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8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66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  <c r="AJ56" s="8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66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  <c r="AJ57" s="8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66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  <c r="AJ58" s="8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66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  <c r="AJ59" s="8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66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  <c r="AJ60" s="8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66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  <c r="AJ61" s="8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66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  <c r="AJ62" s="8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66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  <c r="AJ63" s="8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66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  <c r="AJ64" s="8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66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  <c r="AJ65" s="8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66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  <c r="AJ66" s="8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66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  <c r="AJ67" s="8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66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  <c r="AJ68" s="8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66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  <c r="AJ69" s="8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66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  <c r="AJ70" s="8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66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  <c r="AJ71" s="8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66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  <c r="AJ72" s="8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66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  <c r="AJ73" s="8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66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  <c r="AJ74" s="8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66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  <c r="AJ75" s="8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66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  <c r="AJ76" s="8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66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  <c r="AJ77" s="8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66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  <c r="AJ78" s="8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66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  <c r="AJ79" s="8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66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  <c r="AJ80" s="8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66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  <c r="AJ81" s="8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66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  <c r="AJ82" s="8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66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  <c r="AJ83" s="8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36</v>
      </c>
      <c r="C1" s="3"/>
      <c r="D1" s="4"/>
      <c r="E1" s="5" t="s">
        <v>50</v>
      </c>
      <c r="F1" s="191"/>
      <c r="G1" s="192"/>
      <c r="H1" s="1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1"/>
      <c r="AB1" s="191"/>
      <c r="AC1" s="192"/>
      <c r="AD1" s="1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69" t="s">
        <v>96</v>
      </c>
      <c r="C2" s="70"/>
      <c r="D2" s="71"/>
      <c r="E2" s="13" t="s">
        <v>12</v>
      </c>
      <c r="F2" s="14"/>
      <c r="G2" s="14"/>
      <c r="H2" s="14"/>
      <c r="I2" s="20"/>
      <c r="J2" s="15"/>
      <c r="K2" s="146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93" t="s">
        <v>99</v>
      </c>
      <c r="Y2" s="194"/>
      <c r="Z2" s="195"/>
      <c r="AA2" s="13" t="s">
        <v>12</v>
      </c>
      <c r="AB2" s="14"/>
      <c r="AC2" s="14"/>
      <c r="AD2" s="14"/>
      <c r="AE2" s="20"/>
      <c r="AF2" s="15"/>
      <c r="AG2" s="146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9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96"/>
      <c r="L3" s="18" t="s">
        <v>5</v>
      </c>
      <c r="M3" s="18" t="s">
        <v>6</v>
      </c>
      <c r="N3" s="18" t="s">
        <v>101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96"/>
      <c r="AH3" s="18" t="s">
        <v>5</v>
      </c>
      <c r="AI3" s="18" t="s">
        <v>6</v>
      </c>
      <c r="AJ3" s="18" t="s">
        <v>101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9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30"/>
      <c r="D4" s="42"/>
      <c r="E4" s="25"/>
      <c r="F4" s="25"/>
      <c r="G4" s="25"/>
      <c r="H4" s="27"/>
      <c r="I4" s="25"/>
      <c r="J4" s="31"/>
      <c r="K4" s="28"/>
      <c r="L4" s="172"/>
      <c r="M4" s="18"/>
      <c r="N4" s="18"/>
      <c r="O4" s="18"/>
      <c r="P4" s="24"/>
      <c r="Q4" s="25"/>
      <c r="R4" s="25"/>
      <c r="S4" s="27"/>
      <c r="T4" s="25"/>
      <c r="U4" s="25"/>
      <c r="V4" s="197"/>
      <c r="W4" s="28"/>
      <c r="X4" s="25">
        <v>1984</v>
      </c>
      <c r="Y4" s="25" t="s">
        <v>107</v>
      </c>
      <c r="Z4" s="2" t="s">
        <v>61</v>
      </c>
      <c r="AA4" s="25">
        <v>16</v>
      </c>
      <c r="AB4" s="25">
        <v>0</v>
      </c>
      <c r="AC4" s="25">
        <v>11</v>
      </c>
      <c r="AD4" s="25">
        <v>16</v>
      </c>
      <c r="AE4" s="25"/>
      <c r="AF4" s="31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98"/>
      <c r="AS4" s="19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>
        <v>1985</v>
      </c>
      <c r="C5" s="25" t="s">
        <v>49</v>
      </c>
      <c r="D5" s="42" t="s">
        <v>38</v>
      </c>
      <c r="E5" s="25">
        <v>7</v>
      </c>
      <c r="F5" s="25">
        <v>0</v>
      </c>
      <c r="G5" s="25">
        <v>3</v>
      </c>
      <c r="H5" s="25">
        <v>0</v>
      </c>
      <c r="I5" s="25"/>
      <c r="J5" s="31"/>
      <c r="K5" s="28"/>
      <c r="L5" s="172"/>
      <c r="M5" s="18"/>
      <c r="N5" s="18"/>
      <c r="O5" s="18"/>
      <c r="P5" s="24"/>
      <c r="Q5" s="25"/>
      <c r="R5" s="25"/>
      <c r="S5" s="27"/>
      <c r="T5" s="25"/>
      <c r="U5" s="25"/>
      <c r="V5" s="197"/>
      <c r="W5" s="28"/>
      <c r="X5" s="25"/>
      <c r="Y5" s="30"/>
      <c r="Z5" s="42"/>
      <c r="AA5" s="25"/>
      <c r="AB5" s="25"/>
      <c r="AC5" s="25"/>
      <c r="AD5" s="27"/>
      <c r="AE5" s="25"/>
      <c r="AF5" s="31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98"/>
      <c r="AS5" s="19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ht="14.25" x14ac:dyDescent="0.2">
      <c r="A6" s="44"/>
      <c r="B6" s="200" t="s">
        <v>102</v>
      </c>
      <c r="C6" s="162"/>
      <c r="D6" s="201"/>
      <c r="E6" s="163">
        <f>SUM(E4:E5)</f>
        <v>7</v>
      </c>
      <c r="F6" s="163">
        <f>SUM(F4:F5)</f>
        <v>0</v>
      </c>
      <c r="G6" s="163">
        <f>SUM(G4:G5)</f>
        <v>3</v>
      </c>
      <c r="H6" s="163">
        <f>SUM(H4:H5)</f>
        <v>0</v>
      </c>
      <c r="I6" s="163">
        <f>SUM(I4:I5)</f>
        <v>0</v>
      </c>
      <c r="J6" s="202">
        <v>0</v>
      </c>
      <c r="K6" s="146">
        <f>SUM(K4:K5)</f>
        <v>0</v>
      </c>
      <c r="L6" s="22"/>
      <c r="M6" s="20"/>
      <c r="N6" s="203"/>
      <c r="O6" s="204"/>
      <c r="P6" s="24"/>
      <c r="Q6" s="163">
        <f>SUM(Q4:Q5)</f>
        <v>0</v>
      </c>
      <c r="R6" s="163">
        <f>SUM(R4:R5)</f>
        <v>0</v>
      </c>
      <c r="S6" s="163">
        <f>SUM(S4:S5)</f>
        <v>0</v>
      </c>
      <c r="T6" s="163">
        <f>SUM(T4:T5)</f>
        <v>0</v>
      </c>
      <c r="U6" s="163">
        <f>SUM(U4:U5)</f>
        <v>0</v>
      </c>
      <c r="V6" s="41">
        <v>0</v>
      </c>
      <c r="W6" s="146">
        <f>SUM(W4:W5)</f>
        <v>0</v>
      </c>
      <c r="X6" s="16" t="s">
        <v>102</v>
      </c>
      <c r="Y6" s="17"/>
      <c r="Z6" s="15"/>
      <c r="AA6" s="163">
        <f>SUM(AA4:AA5)</f>
        <v>16</v>
      </c>
      <c r="AB6" s="163">
        <f>SUM(AB4:AB5)</f>
        <v>0</v>
      </c>
      <c r="AC6" s="163">
        <f>SUM(AC4:AC5)</f>
        <v>11</v>
      </c>
      <c r="AD6" s="163">
        <f>SUM(AD4:AD5)</f>
        <v>16</v>
      </c>
      <c r="AE6" s="163">
        <f>SUM(AE4:AE5)</f>
        <v>0</v>
      </c>
      <c r="AF6" s="202">
        <v>0</v>
      </c>
      <c r="AG6" s="146">
        <f>SUM(AG4:AG5)</f>
        <v>0</v>
      </c>
      <c r="AH6" s="22"/>
      <c r="AI6" s="20"/>
      <c r="AJ6" s="203"/>
      <c r="AK6" s="204"/>
      <c r="AL6" s="24"/>
      <c r="AM6" s="163">
        <f>SUM(AM4:AM5)</f>
        <v>0</v>
      </c>
      <c r="AN6" s="163">
        <f>SUM(AN4:AN5)</f>
        <v>0</v>
      </c>
      <c r="AO6" s="163">
        <f>SUM(AO4:AO5)</f>
        <v>0</v>
      </c>
      <c r="AP6" s="163">
        <f>SUM(AP4:AP5)</f>
        <v>0</v>
      </c>
      <c r="AQ6" s="163">
        <f>SUM(AQ4:AQ5)</f>
        <v>0</v>
      </c>
      <c r="AR6" s="202">
        <v>0</v>
      </c>
      <c r="AS6" s="196">
        <f>SUM(AS4:AS5)</f>
        <v>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44"/>
      <c r="C7" s="44"/>
      <c r="D7" s="44"/>
      <c r="E7" s="44"/>
      <c r="F7" s="44"/>
      <c r="G7" s="44"/>
      <c r="H7" s="44"/>
      <c r="I7" s="44"/>
      <c r="J7" s="45"/>
      <c r="K7" s="28"/>
      <c r="L7" s="24"/>
      <c r="M7" s="24"/>
      <c r="N7" s="24"/>
      <c r="O7" s="24"/>
      <c r="P7" s="44"/>
      <c r="Q7" s="44"/>
      <c r="R7" s="47"/>
      <c r="S7" s="44"/>
      <c r="T7" s="44"/>
      <c r="U7" s="24"/>
      <c r="V7" s="24"/>
      <c r="W7" s="28"/>
      <c r="X7" s="44"/>
      <c r="Y7" s="44"/>
      <c r="Z7" s="44"/>
      <c r="AA7" s="44"/>
      <c r="AB7" s="44"/>
      <c r="AC7" s="44"/>
      <c r="AD7" s="44"/>
      <c r="AE7" s="44"/>
      <c r="AF7" s="45"/>
      <c r="AG7" s="28"/>
      <c r="AH7" s="24"/>
      <c r="AI7" s="24"/>
      <c r="AJ7" s="24"/>
      <c r="AK7" s="24"/>
      <c r="AL7" s="44"/>
      <c r="AM7" s="44"/>
      <c r="AN7" s="47"/>
      <c r="AO7" s="44"/>
      <c r="AP7" s="44"/>
      <c r="AQ7" s="24"/>
      <c r="AR7" s="24"/>
      <c r="AS7" s="28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05" t="s">
        <v>103</v>
      </c>
      <c r="C8" s="206"/>
      <c r="D8" s="207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27</v>
      </c>
      <c r="M8" s="18" t="s">
        <v>28</v>
      </c>
      <c r="N8" s="18" t="s">
        <v>104</v>
      </c>
      <c r="O8" s="18" t="s">
        <v>105</v>
      </c>
      <c r="Q8" s="47"/>
      <c r="R8" s="47" t="s">
        <v>46</v>
      </c>
      <c r="S8" s="47"/>
      <c r="T8" s="44" t="s">
        <v>47</v>
      </c>
      <c r="U8" s="24"/>
      <c r="V8" s="28"/>
      <c r="W8" s="28"/>
      <c r="X8" s="208"/>
      <c r="Y8" s="208"/>
      <c r="Z8" s="208"/>
      <c r="AA8" s="208"/>
      <c r="AB8" s="208"/>
      <c r="AC8" s="47"/>
      <c r="AD8" s="47"/>
      <c r="AE8" s="47"/>
      <c r="AF8" s="44"/>
      <c r="AG8" s="44"/>
      <c r="AH8" s="44"/>
      <c r="AI8" s="44"/>
      <c r="AJ8" s="44"/>
      <c r="AK8" s="44"/>
      <c r="AM8" s="28"/>
      <c r="AN8" s="208"/>
      <c r="AO8" s="208"/>
      <c r="AP8" s="208"/>
      <c r="AQ8" s="208"/>
      <c r="AR8" s="208"/>
      <c r="AS8" s="208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49" t="s">
        <v>106</v>
      </c>
      <c r="C9" s="12"/>
      <c r="D9" s="51"/>
      <c r="E9" s="209">
        <v>53</v>
      </c>
      <c r="F9" s="209">
        <v>1</v>
      </c>
      <c r="G9" s="209">
        <v>16</v>
      </c>
      <c r="H9" s="209">
        <v>15</v>
      </c>
      <c r="I9" s="209">
        <v>135</v>
      </c>
      <c r="J9" s="210">
        <v>0.438</v>
      </c>
      <c r="K9" s="44">
        <f>PRODUCT(I9/J9)</f>
        <v>308.21917808219177</v>
      </c>
      <c r="L9" s="211">
        <f>PRODUCT((F9+G9)/E9)</f>
        <v>0.32075471698113206</v>
      </c>
      <c r="M9" s="211">
        <f>PRODUCT(H9/E9)</f>
        <v>0.28301886792452829</v>
      </c>
      <c r="N9" s="211">
        <f>PRODUCT((F9+G9+H9)/E9)</f>
        <v>0.60377358490566035</v>
      </c>
      <c r="O9" s="211">
        <f>PRODUCT(I9/E9)</f>
        <v>2.5471698113207548</v>
      </c>
      <c r="Q9" s="47"/>
      <c r="R9" s="47"/>
      <c r="S9" s="47"/>
      <c r="T9" s="142" t="s">
        <v>79</v>
      </c>
      <c r="U9" s="44"/>
      <c r="V9" s="44"/>
      <c r="W9" s="44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4"/>
      <c r="AL9" s="44"/>
      <c r="AM9" s="44"/>
      <c r="AN9" s="47"/>
      <c r="AO9" s="47"/>
      <c r="AP9" s="47"/>
      <c r="AQ9" s="47"/>
      <c r="AR9" s="47"/>
      <c r="AS9" s="4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12" t="s">
        <v>96</v>
      </c>
      <c r="C10" s="213"/>
      <c r="D10" s="214"/>
      <c r="E10" s="209">
        <f>PRODUCT(E6+Q6)</f>
        <v>7</v>
      </c>
      <c r="F10" s="209">
        <f>PRODUCT(F6+R6)</f>
        <v>0</v>
      </c>
      <c r="G10" s="209">
        <f>PRODUCT(G6+S6)</f>
        <v>3</v>
      </c>
      <c r="H10" s="209">
        <f>PRODUCT(H6+T6)</f>
        <v>0</v>
      </c>
      <c r="I10" s="209">
        <f>PRODUCT(I6+U6)</f>
        <v>0</v>
      </c>
      <c r="J10" s="210">
        <v>0</v>
      </c>
      <c r="K10" s="44">
        <f>PRODUCT(K6+W6)</f>
        <v>0</v>
      </c>
      <c r="L10" s="211">
        <f>PRODUCT((F10+G10)/E10)</f>
        <v>0.42857142857142855</v>
      </c>
      <c r="M10" s="211">
        <f>PRODUCT(H10/E10)</f>
        <v>0</v>
      </c>
      <c r="N10" s="211">
        <f>PRODUCT((F10+G10+H10)/E10)</f>
        <v>0.42857142857142855</v>
      </c>
      <c r="O10" s="211">
        <f>PRODUCT(I10/E10)</f>
        <v>0</v>
      </c>
      <c r="Q10" s="47"/>
      <c r="R10" s="47"/>
      <c r="S10" s="47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47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15" t="s">
        <v>99</v>
      </c>
      <c r="C11" s="216"/>
      <c r="D11" s="217"/>
      <c r="E11" s="209">
        <f>PRODUCT(AA6+AM6)</f>
        <v>16</v>
      </c>
      <c r="F11" s="209">
        <f>PRODUCT(AB6+AN6)</f>
        <v>0</v>
      </c>
      <c r="G11" s="209">
        <f>PRODUCT(AC6+AO6)</f>
        <v>11</v>
      </c>
      <c r="H11" s="209">
        <f>PRODUCT(AD6+AP6)</f>
        <v>16</v>
      </c>
      <c r="I11" s="209">
        <f>PRODUCT(AE6+AQ6)</f>
        <v>0</v>
      </c>
      <c r="J11" s="210">
        <v>0</v>
      </c>
      <c r="K11" s="24">
        <f>PRODUCT(AG6+AS6)</f>
        <v>0</v>
      </c>
      <c r="L11" s="211">
        <f>PRODUCT((F11+G11)/E11)</f>
        <v>0.6875</v>
      </c>
      <c r="M11" s="211">
        <f>PRODUCT(H11/E11)</f>
        <v>1</v>
      </c>
      <c r="N11" s="211">
        <f>PRODUCT((F11+G11+H11)/E11)</f>
        <v>1.6875</v>
      </c>
      <c r="O11" s="211">
        <f>PRODUCT(I11/E11)</f>
        <v>0</v>
      </c>
      <c r="Q11" s="47"/>
      <c r="R11" s="47"/>
      <c r="S11" s="4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47"/>
      <c r="AK11" s="44"/>
      <c r="AL11" s="2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18" t="s">
        <v>102</v>
      </c>
      <c r="C12" s="219"/>
      <c r="D12" s="220"/>
      <c r="E12" s="209">
        <f>SUM(E9:E11)</f>
        <v>76</v>
      </c>
      <c r="F12" s="209">
        <f t="shared" ref="F12:I12" si="0">SUM(F9:F11)</f>
        <v>1</v>
      </c>
      <c r="G12" s="209">
        <f t="shared" si="0"/>
        <v>30</v>
      </c>
      <c r="H12" s="209">
        <f t="shared" si="0"/>
        <v>31</v>
      </c>
      <c r="I12" s="209">
        <f t="shared" si="0"/>
        <v>135</v>
      </c>
      <c r="J12" s="210">
        <v>0</v>
      </c>
      <c r="K12" s="44">
        <f>SUM(K9:K11)</f>
        <v>308.21917808219177</v>
      </c>
      <c r="L12" s="211">
        <f>PRODUCT((F12+G12)/E12)</f>
        <v>0.40789473684210525</v>
      </c>
      <c r="M12" s="211">
        <f>PRODUCT(H12/E12)</f>
        <v>0.40789473684210525</v>
      </c>
      <c r="N12" s="211">
        <f>PRODUCT((F12+G12+H12)/E12)</f>
        <v>0.81578947368421051</v>
      </c>
      <c r="O12" s="211">
        <v>2.5499999999999998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47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24"/>
      <c r="F13" s="24"/>
      <c r="G13" s="24"/>
      <c r="H13" s="24"/>
      <c r="I13" s="24"/>
      <c r="J13" s="44"/>
      <c r="K13" s="44"/>
      <c r="L13" s="24"/>
      <c r="M13" s="24"/>
      <c r="N13" s="24"/>
      <c r="O13" s="24"/>
      <c r="P13" s="44"/>
      <c r="Q13" s="44"/>
      <c r="R13" s="44"/>
      <c r="S13" s="4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7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7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7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7"/>
      <c r="AK85" s="44"/>
      <c r="AL85" s="2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7"/>
      <c r="AK86" s="44"/>
      <c r="AL86" s="2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7"/>
      <c r="AK87" s="44"/>
      <c r="AL87" s="2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7"/>
      <c r="AK171" s="44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7"/>
      <c r="AK172" s="44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7"/>
      <c r="AK173" s="44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7"/>
      <c r="AK174" s="4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7"/>
      <c r="AK175" s="4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7"/>
      <c r="AK177" s="24"/>
      <c r="AL177" s="24"/>
    </row>
    <row r="178" spans="12:38" x14ac:dyDescent="0.25">
      <c r="R178" s="28"/>
      <c r="S178" s="2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7"/>
    </row>
    <row r="179" spans="12:38" x14ac:dyDescent="0.25">
      <c r="R179" s="28"/>
      <c r="S179" s="2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7"/>
    </row>
    <row r="180" spans="12:38" x14ac:dyDescent="0.25">
      <c r="R180" s="28"/>
      <c r="S180" s="2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7"/>
    </row>
    <row r="181" spans="12:38" x14ac:dyDescent="0.25">
      <c r="L181"/>
      <c r="M181"/>
      <c r="N181"/>
      <c r="O181"/>
      <c r="P181"/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7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7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7"/>
      <c r="AK205"/>
      <c r="AL205"/>
    </row>
    <row r="206" spans="12:38" ht="14.25" x14ac:dyDescent="0.2">
      <c r="L206"/>
      <c r="M206"/>
      <c r="N206"/>
      <c r="O206"/>
      <c r="P206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8.140625" style="143" customWidth="1"/>
    <col min="3" max="3" width="7.5703125" style="188" customWidth="1"/>
    <col min="4" max="4" width="5.85546875" style="143" customWidth="1"/>
    <col min="5" max="8" width="5.7109375" style="144" customWidth="1"/>
    <col min="9" max="9" width="10.7109375" style="144" customWidth="1"/>
    <col min="10" max="10" width="0.5703125" style="144" customWidth="1"/>
    <col min="11" max="14" width="5.7109375" style="144" customWidth="1"/>
    <col min="15" max="15" width="10.7109375" style="144" customWidth="1"/>
    <col min="16" max="19" width="5.7109375" style="144" customWidth="1"/>
    <col min="20" max="20" width="10.5703125" style="144" customWidth="1"/>
    <col min="21" max="22" width="6.28515625" style="145" customWidth="1"/>
    <col min="23" max="25" width="3.7109375" style="145" customWidth="1"/>
    <col min="26" max="26" width="0.5703125" style="189" customWidth="1"/>
    <col min="27" max="27" width="14.5703125" style="166" customWidth="1"/>
    <col min="28" max="28" width="14.42578125" style="166" customWidth="1"/>
    <col min="29" max="29" width="13.7109375" style="166" customWidth="1"/>
    <col min="30" max="30" width="13.85546875" style="166" customWidth="1"/>
    <col min="31" max="31" width="14.7109375" style="166" customWidth="1"/>
    <col min="32" max="32" width="15.28515625" style="166" customWidth="1"/>
    <col min="33" max="33" width="16.5703125" style="166" customWidth="1"/>
    <col min="34" max="34" width="37.85546875" style="166" customWidth="1"/>
    <col min="35" max="35" width="24.28515625" style="166" customWidth="1"/>
    <col min="36" max="36" width="9.140625" style="166"/>
    <col min="37" max="16384" width="9.140625" style="101"/>
  </cols>
  <sheetData>
    <row r="1" spans="1:36" s="77" customFormat="1" ht="18" customHeight="1" x14ac:dyDescent="0.3">
      <c r="A1" s="73"/>
      <c r="B1" s="74" t="s">
        <v>51</v>
      </c>
      <c r="C1" s="147"/>
      <c r="D1" s="76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76"/>
      <c r="W1" s="76"/>
      <c r="X1" s="76"/>
      <c r="Y1" s="76"/>
      <c r="Z1" s="148"/>
      <c r="AA1" s="149"/>
      <c r="AB1" s="149"/>
      <c r="AC1" s="149"/>
      <c r="AD1" s="149"/>
      <c r="AE1" s="150"/>
      <c r="AF1" s="151"/>
      <c r="AG1" s="152"/>
      <c r="AH1" s="152"/>
      <c r="AI1" s="152"/>
      <c r="AJ1" s="153"/>
    </row>
    <row r="2" spans="1:36" s="85" customFormat="1" ht="16.5" customHeight="1" x14ac:dyDescent="0.25">
      <c r="A2" s="78"/>
      <c r="B2" s="79" t="s">
        <v>36</v>
      </c>
      <c r="C2" s="154"/>
      <c r="D2" s="81" t="s">
        <v>50</v>
      </c>
      <c r="E2" s="82"/>
      <c r="F2" s="83"/>
      <c r="G2" s="83"/>
      <c r="H2" s="82"/>
      <c r="I2" s="83"/>
      <c r="J2" s="83"/>
      <c r="K2" s="82"/>
      <c r="L2" s="83"/>
      <c r="M2" s="83"/>
      <c r="N2" s="82"/>
      <c r="O2" s="83"/>
      <c r="P2" s="83"/>
      <c r="Q2" s="82"/>
      <c r="R2" s="82"/>
      <c r="S2" s="83"/>
      <c r="T2" s="84"/>
      <c r="U2" s="80"/>
      <c r="V2" s="80"/>
      <c r="W2" s="82"/>
      <c r="X2" s="82"/>
      <c r="Y2" s="82"/>
      <c r="Z2" s="11"/>
      <c r="AA2" s="11"/>
      <c r="AB2" s="11"/>
      <c r="AC2" s="11"/>
      <c r="AD2" s="11"/>
      <c r="AE2" s="150"/>
      <c r="AF2" s="151"/>
      <c r="AG2" s="152"/>
      <c r="AH2" s="152"/>
      <c r="AI2" s="152"/>
      <c r="AJ2" s="155"/>
    </row>
    <row r="3" spans="1:36" s="95" customFormat="1" ht="15" customHeight="1" x14ac:dyDescent="0.25">
      <c r="A3" s="44"/>
      <c r="B3" s="86" t="s">
        <v>52</v>
      </c>
      <c r="C3" s="138" t="s">
        <v>12</v>
      </c>
      <c r="D3" s="88"/>
      <c r="E3" s="89"/>
      <c r="F3" s="88"/>
      <c r="G3" s="88"/>
      <c r="H3" s="88"/>
      <c r="I3" s="90"/>
      <c r="J3" s="91"/>
      <c r="K3" s="92" t="s">
        <v>14</v>
      </c>
      <c r="L3" s="93"/>
      <c r="M3" s="88"/>
      <c r="N3" s="88"/>
      <c r="O3" s="90"/>
      <c r="P3" s="92" t="s">
        <v>15</v>
      </c>
      <c r="Q3" s="93"/>
      <c r="R3" s="100"/>
      <c r="S3" s="135"/>
      <c r="T3" s="90"/>
      <c r="U3" s="156" t="s">
        <v>80</v>
      </c>
      <c r="V3" s="157"/>
      <c r="W3" s="94" t="s">
        <v>53</v>
      </c>
      <c r="X3" s="88"/>
      <c r="Y3" s="90"/>
      <c r="Z3" s="158"/>
      <c r="AA3" s="159" t="s">
        <v>64</v>
      </c>
      <c r="AB3" s="157"/>
      <c r="AC3" s="157"/>
      <c r="AD3" s="157"/>
      <c r="AE3" s="150"/>
      <c r="AF3" s="151"/>
      <c r="AG3" s="152"/>
      <c r="AH3" s="152"/>
      <c r="AI3" s="152"/>
      <c r="AJ3" s="160"/>
    </row>
    <row r="4" spans="1:36" ht="15" customHeight="1" x14ac:dyDescent="0.25">
      <c r="A4" s="44"/>
      <c r="B4" s="96" t="s">
        <v>0</v>
      </c>
      <c r="C4" s="161" t="s">
        <v>1</v>
      </c>
      <c r="D4" s="96" t="s">
        <v>4</v>
      </c>
      <c r="E4" s="96" t="s">
        <v>54</v>
      </c>
      <c r="F4" s="96" t="s">
        <v>55</v>
      </c>
      <c r="G4" s="97" t="s">
        <v>56</v>
      </c>
      <c r="H4" s="97" t="s">
        <v>32</v>
      </c>
      <c r="I4" s="96" t="s">
        <v>57</v>
      </c>
      <c r="J4" s="98"/>
      <c r="K4" s="96" t="s">
        <v>54</v>
      </c>
      <c r="L4" s="96" t="s">
        <v>55</v>
      </c>
      <c r="M4" s="97" t="s">
        <v>56</v>
      </c>
      <c r="N4" s="99" t="s">
        <v>32</v>
      </c>
      <c r="O4" s="96" t="s">
        <v>57</v>
      </c>
      <c r="P4" s="96" t="s">
        <v>54</v>
      </c>
      <c r="Q4" s="96" t="s">
        <v>55</v>
      </c>
      <c r="R4" s="97" t="s">
        <v>56</v>
      </c>
      <c r="S4" s="96" t="s">
        <v>32</v>
      </c>
      <c r="T4" s="96" t="s">
        <v>57</v>
      </c>
      <c r="U4" s="162" t="s">
        <v>22</v>
      </c>
      <c r="V4" s="163" t="s">
        <v>23</v>
      </c>
      <c r="W4" s="97">
        <v>1</v>
      </c>
      <c r="X4" s="100">
        <v>2</v>
      </c>
      <c r="Y4" s="96">
        <v>3</v>
      </c>
      <c r="Z4" s="28"/>
      <c r="AA4" s="16" t="s">
        <v>81</v>
      </c>
      <c r="AB4" s="164" t="s">
        <v>82</v>
      </c>
      <c r="AC4" s="164" t="s">
        <v>83</v>
      </c>
      <c r="AD4" s="165" t="s">
        <v>84</v>
      </c>
      <c r="AE4" s="150"/>
      <c r="AF4" s="151"/>
      <c r="AG4" s="152"/>
      <c r="AH4" s="152"/>
      <c r="AI4" s="152"/>
    </row>
    <row r="5" spans="1:36" ht="15" customHeight="1" x14ac:dyDescent="0.25">
      <c r="A5" s="44"/>
      <c r="B5" s="86">
        <v>1987</v>
      </c>
      <c r="C5" s="167" t="s">
        <v>58</v>
      </c>
      <c r="D5" s="86" t="s">
        <v>59</v>
      </c>
      <c r="E5" s="86">
        <v>22</v>
      </c>
      <c r="F5" s="86">
        <v>12</v>
      </c>
      <c r="G5" s="86">
        <v>2</v>
      </c>
      <c r="H5" s="86">
        <v>8</v>
      </c>
      <c r="I5" s="102">
        <f>PRODUCT(F5/E5)</f>
        <v>0.54545454545454541</v>
      </c>
      <c r="J5" s="98"/>
      <c r="K5" s="86">
        <v>2</v>
      </c>
      <c r="L5" s="86">
        <v>1</v>
      </c>
      <c r="M5" s="86">
        <v>0</v>
      </c>
      <c r="N5" s="86">
        <v>1</v>
      </c>
      <c r="O5" s="102">
        <f>PRODUCT(L5/K5)</f>
        <v>0.5</v>
      </c>
      <c r="P5" s="86"/>
      <c r="Q5" s="86"/>
      <c r="R5" s="86"/>
      <c r="S5" s="86"/>
      <c r="T5" s="86"/>
      <c r="U5" s="30"/>
      <c r="V5" s="25"/>
      <c r="W5" s="103"/>
      <c r="X5" s="104"/>
      <c r="Y5" s="86"/>
      <c r="Z5" s="28"/>
      <c r="AA5" s="2"/>
      <c r="AB5" s="2"/>
      <c r="AC5" s="2"/>
      <c r="AD5" s="10"/>
      <c r="AE5" s="150"/>
      <c r="AF5" s="151"/>
      <c r="AG5" s="152"/>
      <c r="AH5" s="152"/>
      <c r="AI5" s="152"/>
    </row>
    <row r="6" spans="1:36" ht="15" customHeight="1" x14ac:dyDescent="0.25">
      <c r="A6" s="44"/>
      <c r="B6" s="86">
        <v>1988</v>
      </c>
      <c r="C6" s="167" t="s">
        <v>58</v>
      </c>
      <c r="D6" s="86" t="s">
        <v>60</v>
      </c>
      <c r="E6" s="86">
        <v>22</v>
      </c>
      <c r="F6" s="86">
        <v>8</v>
      </c>
      <c r="G6" s="86">
        <v>3</v>
      </c>
      <c r="H6" s="86">
        <v>11</v>
      </c>
      <c r="I6" s="102">
        <f>PRODUCT(F6/E6)</f>
        <v>0.36363636363636365</v>
      </c>
      <c r="J6" s="98"/>
      <c r="K6" s="86"/>
      <c r="L6" s="86"/>
      <c r="M6" s="86"/>
      <c r="N6" s="86"/>
      <c r="O6" s="102"/>
      <c r="P6" s="86">
        <v>6</v>
      </c>
      <c r="Q6" s="86">
        <v>3</v>
      </c>
      <c r="R6" s="86">
        <v>1</v>
      </c>
      <c r="S6" s="86">
        <v>2</v>
      </c>
      <c r="T6" s="102">
        <v>0.5</v>
      </c>
      <c r="U6" s="30"/>
      <c r="V6" s="25"/>
      <c r="W6" s="103"/>
      <c r="X6" s="104"/>
      <c r="Y6" s="86"/>
      <c r="Z6" s="158"/>
      <c r="AA6" s="2"/>
      <c r="AB6" s="2"/>
      <c r="AC6" s="2"/>
      <c r="AD6" s="10"/>
      <c r="AE6" s="150"/>
      <c r="AF6" s="151"/>
      <c r="AG6" s="152"/>
      <c r="AH6" s="152"/>
      <c r="AI6" s="152"/>
    </row>
    <row r="7" spans="1:36" ht="15" customHeight="1" x14ac:dyDescent="0.25">
      <c r="A7" s="44"/>
      <c r="B7" s="105">
        <v>1996</v>
      </c>
      <c r="C7" s="106" t="s">
        <v>61</v>
      </c>
      <c r="D7" s="105" t="s">
        <v>62</v>
      </c>
      <c r="E7" s="106" t="s">
        <v>63</v>
      </c>
      <c r="F7" s="105"/>
      <c r="G7" s="168"/>
      <c r="H7" s="169"/>
      <c r="I7" s="170"/>
      <c r="J7" s="98"/>
      <c r="K7" s="86"/>
      <c r="L7" s="86"/>
      <c r="M7" s="86"/>
      <c r="N7" s="86"/>
      <c r="O7" s="102"/>
      <c r="P7" s="86"/>
      <c r="Q7" s="86"/>
      <c r="R7" s="86"/>
      <c r="S7" s="86"/>
      <c r="T7" s="86"/>
      <c r="U7" s="30"/>
      <c r="V7" s="25"/>
      <c r="W7" s="103"/>
      <c r="X7" s="104"/>
      <c r="Y7" s="86"/>
      <c r="Z7" s="28"/>
      <c r="AA7" s="2"/>
      <c r="AB7" s="2"/>
      <c r="AC7" s="2"/>
      <c r="AD7" s="10"/>
      <c r="AE7" s="150"/>
      <c r="AF7" s="151"/>
      <c r="AG7" s="152"/>
      <c r="AH7" s="152"/>
      <c r="AI7" s="152"/>
    </row>
    <row r="8" spans="1:36" ht="15" customHeight="1" x14ac:dyDescent="0.25">
      <c r="A8" s="44"/>
      <c r="B8" s="86">
        <v>1998</v>
      </c>
      <c r="C8" s="167" t="s">
        <v>58</v>
      </c>
      <c r="D8" s="86" t="s">
        <v>62</v>
      </c>
      <c r="E8" s="86">
        <v>9</v>
      </c>
      <c r="F8" s="86">
        <v>2</v>
      </c>
      <c r="G8" s="86">
        <v>0</v>
      </c>
      <c r="H8" s="86">
        <v>7</v>
      </c>
      <c r="I8" s="102">
        <f>PRODUCT(F8/E8)</f>
        <v>0.22222222222222221</v>
      </c>
      <c r="J8" s="98"/>
      <c r="K8" s="86"/>
      <c r="L8" s="86"/>
      <c r="M8" s="86"/>
      <c r="N8" s="86"/>
      <c r="O8" s="102"/>
      <c r="P8" s="86">
        <v>3</v>
      </c>
      <c r="Q8" s="86">
        <v>3</v>
      </c>
      <c r="R8" s="86">
        <v>0</v>
      </c>
      <c r="S8" s="86">
        <v>0</v>
      </c>
      <c r="T8" s="102">
        <v>1</v>
      </c>
      <c r="U8" s="30"/>
      <c r="V8" s="25"/>
      <c r="W8" s="103"/>
      <c r="X8" s="104"/>
      <c r="Y8" s="86"/>
      <c r="Z8" s="28"/>
      <c r="AA8" s="2"/>
      <c r="AB8" s="2"/>
      <c r="AC8" s="2"/>
      <c r="AD8" s="10"/>
      <c r="AE8" s="150"/>
      <c r="AF8" s="151"/>
      <c r="AG8" s="152"/>
      <c r="AH8" s="152"/>
      <c r="AI8" s="152"/>
    </row>
    <row r="9" spans="1:36" ht="15" customHeight="1" x14ac:dyDescent="0.25">
      <c r="A9" s="44"/>
      <c r="B9" s="107" t="s">
        <v>7</v>
      </c>
      <c r="C9" s="138"/>
      <c r="D9" s="108"/>
      <c r="E9" s="99">
        <f>SUM(E5:E8)</f>
        <v>53</v>
      </c>
      <c r="F9" s="99">
        <f>SUM(F5:F8)</f>
        <v>22</v>
      </c>
      <c r="G9" s="99">
        <f>SUM(G5:G8)</f>
        <v>5</v>
      </c>
      <c r="H9" s="99">
        <f>SUM(H5:H8)</f>
        <v>26</v>
      </c>
      <c r="I9" s="109">
        <f t="shared" ref="I9" si="0">PRODUCT(F9/E9)</f>
        <v>0.41509433962264153</v>
      </c>
      <c r="J9" s="98"/>
      <c r="K9" s="99">
        <f>SUM(K5:K8)</f>
        <v>2</v>
      </c>
      <c r="L9" s="99">
        <f>SUM(L5:L8)</f>
        <v>1</v>
      </c>
      <c r="M9" s="99">
        <f>SUM(M5:M8)</f>
        <v>0</v>
      </c>
      <c r="N9" s="99">
        <f>SUM(N5:N8)</f>
        <v>1</v>
      </c>
      <c r="O9" s="109">
        <f t="shared" ref="O9" si="1">PRODUCT(L9/K9)</f>
        <v>0.5</v>
      </c>
      <c r="P9" s="99">
        <f>SUM(P5:P8)</f>
        <v>9</v>
      </c>
      <c r="Q9" s="99">
        <f>SUM(Q5:Q8)</f>
        <v>6</v>
      </c>
      <c r="R9" s="99">
        <f>SUM(R5:R8)</f>
        <v>1</v>
      </c>
      <c r="S9" s="99">
        <f>SUM(S5:S8)</f>
        <v>2</v>
      </c>
      <c r="T9" s="109">
        <f t="shared" ref="T9" si="2">PRODUCT(Q9/P9)</f>
        <v>0.66666666666666663</v>
      </c>
      <c r="U9" s="99">
        <f t="shared" ref="U9" si="3">SUM(U3:U8)</f>
        <v>0</v>
      </c>
      <c r="V9" s="99">
        <f t="shared" ref="V9" si="4">SUM(V3:V8)</f>
        <v>0</v>
      </c>
      <c r="W9" s="99">
        <f>SUM(W7:W8)</f>
        <v>0</v>
      </c>
      <c r="X9" s="99">
        <f>SUM(X7:X8)</f>
        <v>0</v>
      </c>
      <c r="Y9" s="99">
        <f>SUM(Y7:Y8)</f>
        <v>0</v>
      </c>
      <c r="Z9" s="171"/>
      <c r="AA9" s="172"/>
      <c r="AB9" s="172"/>
      <c r="AC9" s="172"/>
      <c r="AD9" s="173"/>
      <c r="AE9" s="150"/>
      <c r="AF9" s="151"/>
      <c r="AG9" s="152"/>
      <c r="AH9" s="152"/>
      <c r="AI9" s="152"/>
    </row>
    <row r="10" spans="1:36" ht="15" customHeight="1" x14ac:dyDescent="0.2">
      <c r="A10" s="44"/>
      <c r="B10" s="110"/>
      <c r="C10" s="174"/>
      <c r="D10" s="111"/>
      <c r="E10" s="111"/>
      <c r="F10" s="111"/>
      <c r="G10" s="111"/>
      <c r="H10" s="111"/>
      <c r="I10" s="111"/>
      <c r="J10" s="112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75"/>
      <c r="V10" s="175"/>
      <c r="W10" s="176"/>
      <c r="X10" s="176"/>
      <c r="Y10" s="176"/>
      <c r="Z10" s="177"/>
      <c r="AA10" s="177"/>
      <c r="AB10" s="152"/>
      <c r="AC10" s="152"/>
      <c r="AD10" s="152"/>
      <c r="AE10" s="152"/>
      <c r="AF10" s="152"/>
      <c r="AG10" s="152"/>
      <c r="AH10" s="152"/>
      <c r="AI10" s="152"/>
    </row>
    <row r="11" spans="1:36" ht="15" customHeight="1" x14ac:dyDescent="0.25">
      <c r="A11" s="44"/>
      <c r="B11" s="94" t="s">
        <v>24</v>
      </c>
      <c r="C11" s="178"/>
      <c r="D11" s="113"/>
      <c r="E11" s="93" t="s">
        <v>54</v>
      </c>
      <c r="F11" s="93" t="s">
        <v>55</v>
      </c>
      <c r="G11" s="97" t="s">
        <v>56</v>
      </c>
      <c r="H11" s="90" t="s">
        <v>32</v>
      </c>
      <c r="I11" s="93" t="s">
        <v>57</v>
      </c>
      <c r="J11" s="114"/>
      <c r="K11" s="115" t="s">
        <v>64</v>
      </c>
      <c r="L11" s="108"/>
      <c r="M11" s="108"/>
      <c r="N11" s="108"/>
      <c r="O11" s="96" t="s">
        <v>65</v>
      </c>
      <c r="P11" s="96" t="s">
        <v>54</v>
      </c>
      <c r="Q11" s="96" t="s">
        <v>55</v>
      </c>
      <c r="R11" s="97" t="s">
        <v>56</v>
      </c>
      <c r="S11" s="96" t="s">
        <v>32</v>
      </c>
      <c r="T11" s="96" t="s">
        <v>57</v>
      </c>
      <c r="U11" s="114"/>
      <c r="V11" s="134"/>
      <c r="W11" s="24"/>
      <c r="X11" s="24"/>
      <c r="Y11" s="24"/>
      <c r="Z11" s="28"/>
      <c r="AA11" s="179" t="s">
        <v>77</v>
      </c>
      <c r="AB11" s="44" t="s">
        <v>78</v>
      </c>
      <c r="AC11" s="180"/>
      <c r="AD11" s="152"/>
      <c r="AE11" s="152"/>
      <c r="AF11" s="152"/>
      <c r="AG11" s="152"/>
      <c r="AH11" s="152"/>
      <c r="AI11" s="152"/>
    </row>
    <row r="12" spans="1:36" ht="15" customHeight="1" x14ac:dyDescent="0.25">
      <c r="A12" s="44"/>
      <c r="B12" s="117" t="s">
        <v>12</v>
      </c>
      <c r="C12" s="120"/>
      <c r="D12" s="118"/>
      <c r="E12" s="86">
        <f>PRODUCT(E9)</f>
        <v>53</v>
      </c>
      <c r="F12" s="86">
        <f t="shared" ref="F12:I12" si="5">PRODUCT(F9)</f>
        <v>22</v>
      </c>
      <c r="G12" s="86">
        <f t="shared" si="5"/>
        <v>5</v>
      </c>
      <c r="H12" s="86">
        <f t="shared" si="5"/>
        <v>26</v>
      </c>
      <c r="I12" s="119">
        <f t="shared" si="5"/>
        <v>0.41509433962264153</v>
      </c>
      <c r="J12" s="114"/>
      <c r="K12" s="117" t="s">
        <v>66</v>
      </c>
      <c r="L12" s="120"/>
      <c r="M12" s="120"/>
      <c r="N12" s="120"/>
      <c r="O12" s="121" t="s">
        <v>67</v>
      </c>
      <c r="P12" s="122">
        <v>2</v>
      </c>
      <c r="Q12" s="122">
        <v>1</v>
      </c>
      <c r="R12" s="122">
        <v>0</v>
      </c>
      <c r="S12" s="122">
        <v>1</v>
      </c>
      <c r="T12" s="123">
        <v>0.5</v>
      </c>
      <c r="U12" s="114"/>
      <c r="V12" s="134"/>
      <c r="W12" s="24"/>
      <c r="X12" s="24"/>
      <c r="Y12" s="24"/>
      <c r="Z12" s="28"/>
      <c r="AA12" s="152"/>
      <c r="AB12" s="142" t="s">
        <v>79</v>
      </c>
      <c r="AC12" s="180"/>
      <c r="AD12" s="152"/>
      <c r="AE12" s="152"/>
      <c r="AF12" s="152"/>
      <c r="AG12" s="152"/>
      <c r="AH12" s="152"/>
      <c r="AI12" s="152"/>
    </row>
    <row r="13" spans="1:36" ht="15" customHeight="1" x14ac:dyDescent="0.25">
      <c r="A13" s="44"/>
      <c r="B13" s="124" t="s">
        <v>14</v>
      </c>
      <c r="C13" s="181"/>
      <c r="D13" s="125"/>
      <c r="E13" s="86">
        <f>PRODUCT(K9)</f>
        <v>2</v>
      </c>
      <c r="F13" s="86">
        <f>PRODUCT(L9)</f>
        <v>1</v>
      </c>
      <c r="G13" s="86">
        <f>PRODUCT(M9)</f>
        <v>0</v>
      </c>
      <c r="H13" s="86">
        <f t="shared" ref="H13" si="6">PRODUCT(N9)</f>
        <v>1</v>
      </c>
      <c r="I13" s="102">
        <f t="shared" ref="I13:I15" si="7">PRODUCT(F13/E13)</f>
        <v>0.5</v>
      </c>
      <c r="J13" s="114"/>
      <c r="K13" s="126" t="s">
        <v>68</v>
      </c>
      <c r="L13" s="127"/>
      <c r="M13" s="127"/>
      <c r="N13" s="127"/>
      <c r="O13" s="128"/>
      <c r="P13" s="86"/>
      <c r="Q13" s="86"/>
      <c r="R13" s="86"/>
      <c r="S13" s="86"/>
      <c r="T13" s="102"/>
      <c r="U13" s="114"/>
      <c r="V13" s="134"/>
      <c r="W13" s="24"/>
      <c r="X13" s="24"/>
      <c r="Y13" s="24"/>
      <c r="Z13" s="28"/>
      <c r="AA13" s="152"/>
      <c r="AB13" s="179"/>
      <c r="AC13" s="152"/>
      <c r="AD13" s="152"/>
      <c r="AE13" s="152"/>
      <c r="AF13" s="152"/>
      <c r="AG13" s="152"/>
      <c r="AH13" s="152"/>
      <c r="AI13" s="152"/>
    </row>
    <row r="14" spans="1:36" ht="15" customHeight="1" x14ac:dyDescent="0.2">
      <c r="A14" s="44"/>
      <c r="B14" s="117" t="s">
        <v>15</v>
      </c>
      <c r="C14" s="120"/>
      <c r="D14" s="118"/>
      <c r="E14" s="86">
        <f>PRODUCT(P9)</f>
        <v>9</v>
      </c>
      <c r="F14" s="86">
        <f>PRODUCT(Q9)</f>
        <v>6</v>
      </c>
      <c r="G14" s="86">
        <f>PRODUCT(R9)</f>
        <v>1</v>
      </c>
      <c r="H14" s="86">
        <f t="shared" ref="H14" si="8">PRODUCT(S9)</f>
        <v>2</v>
      </c>
      <c r="I14" s="102">
        <f t="shared" si="7"/>
        <v>0.66666666666666663</v>
      </c>
      <c r="J14" s="114"/>
      <c r="K14" s="117" t="s">
        <v>69</v>
      </c>
      <c r="L14" s="120"/>
      <c r="M14" s="120"/>
      <c r="N14" s="129"/>
      <c r="O14" s="128"/>
      <c r="P14" s="86"/>
      <c r="Q14" s="86"/>
      <c r="R14" s="86"/>
      <c r="S14" s="86"/>
      <c r="T14" s="102"/>
      <c r="U14" s="114"/>
      <c r="V14" s="134"/>
      <c r="W14" s="24"/>
      <c r="X14" s="24"/>
      <c r="Y14" s="24"/>
      <c r="Z14" s="152"/>
      <c r="AA14" s="152"/>
      <c r="AB14" s="179"/>
      <c r="AC14" s="152"/>
      <c r="AD14" s="152"/>
      <c r="AE14" s="152"/>
      <c r="AF14" s="152"/>
      <c r="AG14" s="152"/>
      <c r="AH14" s="152"/>
      <c r="AI14" s="152"/>
    </row>
    <row r="15" spans="1:36" ht="15" customHeight="1" x14ac:dyDescent="0.2">
      <c r="A15" s="44"/>
      <c r="B15" s="87" t="s">
        <v>25</v>
      </c>
      <c r="C15" s="182"/>
      <c r="D15" s="130"/>
      <c r="E15" s="96">
        <f>SUM(E12:E14)</f>
        <v>64</v>
      </c>
      <c r="F15" s="96">
        <f t="shared" ref="F15:H15" si="9">SUM(F12:F14)</f>
        <v>29</v>
      </c>
      <c r="G15" s="96">
        <f t="shared" si="9"/>
        <v>6</v>
      </c>
      <c r="H15" s="96">
        <f t="shared" si="9"/>
        <v>29</v>
      </c>
      <c r="I15" s="131">
        <f t="shared" si="7"/>
        <v>0.453125</v>
      </c>
      <c r="J15" s="114"/>
      <c r="K15" s="87" t="s">
        <v>25</v>
      </c>
      <c r="L15" s="130"/>
      <c r="M15" s="130"/>
      <c r="N15" s="130"/>
      <c r="O15" s="96"/>
      <c r="P15" s="96">
        <v>2</v>
      </c>
      <c r="Q15" s="96">
        <v>1</v>
      </c>
      <c r="R15" s="96">
        <v>0</v>
      </c>
      <c r="S15" s="96">
        <v>1</v>
      </c>
      <c r="T15" s="131">
        <v>0.5</v>
      </c>
      <c r="U15" s="114"/>
      <c r="V15" s="134"/>
      <c r="W15" s="24"/>
      <c r="X15" s="24"/>
      <c r="Y15" s="24"/>
      <c r="Z15" s="152"/>
      <c r="AA15" s="152"/>
      <c r="AB15" s="179"/>
      <c r="AC15" s="152"/>
      <c r="AD15" s="152"/>
      <c r="AE15" s="152"/>
      <c r="AF15" s="152"/>
      <c r="AG15" s="152"/>
      <c r="AH15" s="152"/>
      <c r="AI15" s="152"/>
    </row>
    <row r="16" spans="1:36" ht="15" customHeight="1" x14ac:dyDescent="0.2">
      <c r="A16" s="44"/>
      <c r="B16" s="132"/>
      <c r="C16" s="183"/>
      <c r="D16" s="133"/>
      <c r="E16" s="132"/>
      <c r="F16" s="114"/>
      <c r="G16" s="114"/>
      <c r="H16" s="114"/>
      <c r="I16" s="114"/>
      <c r="J16" s="184"/>
      <c r="K16" s="132"/>
      <c r="L16" s="114"/>
      <c r="M16" s="114"/>
      <c r="N16" s="114"/>
      <c r="O16" s="114"/>
      <c r="P16" s="132"/>
      <c r="Q16" s="114"/>
      <c r="R16" s="114"/>
      <c r="S16" s="114"/>
      <c r="T16" s="114"/>
      <c r="U16" s="114"/>
      <c r="V16" s="134"/>
      <c r="W16" s="132"/>
      <c r="X16" s="132"/>
      <c r="Y16" s="132"/>
      <c r="Z16" s="24"/>
      <c r="AA16" s="24"/>
      <c r="AB16" s="24"/>
      <c r="AC16" s="152"/>
      <c r="AD16" s="152"/>
      <c r="AE16" s="152"/>
      <c r="AF16" s="152"/>
      <c r="AG16" s="152"/>
      <c r="AH16" s="152"/>
      <c r="AI16" s="152"/>
    </row>
    <row r="17" spans="1:36" s="95" customFormat="1" ht="15" customHeight="1" x14ac:dyDescent="0.25">
      <c r="A17" s="44"/>
      <c r="B17" s="86" t="s">
        <v>70</v>
      </c>
      <c r="C17" s="138" t="s">
        <v>12</v>
      </c>
      <c r="D17" s="135"/>
      <c r="E17" s="130"/>
      <c r="F17" s="135"/>
      <c r="G17" s="135"/>
      <c r="H17" s="135"/>
      <c r="I17" s="97"/>
      <c r="J17" s="136"/>
      <c r="K17" s="137" t="s">
        <v>14</v>
      </c>
      <c r="L17" s="96"/>
      <c r="M17" s="135"/>
      <c r="N17" s="135"/>
      <c r="O17" s="97"/>
      <c r="P17" s="137" t="s">
        <v>15</v>
      </c>
      <c r="Q17" s="96"/>
      <c r="R17" s="100"/>
      <c r="S17" s="135"/>
      <c r="T17" s="97"/>
      <c r="U17" s="22" t="s">
        <v>80</v>
      </c>
      <c r="V17" s="15"/>
      <c r="W17" s="138" t="s">
        <v>53</v>
      </c>
      <c r="X17" s="135"/>
      <c r="Y17" s="97"/>
      <c r="Z17" s="185"/>
      <c r="AA17" s="159" t="s">
        <v>64</v>
      </c>
      <c r="AB17" s="14"/>
      <c r="AC17" s="14"/>
      <c r="AD17" s="14"/>
      <c r="AE17" s="150"/>
      <c r="AF17" s="151"/>
      <c r="AG17" s="152"/>
      <c r="AH17" s="152"/>
      <c r="AI17" s="152"/>
      <c r="AJ17" s="166"/>
    </row>
    <row r="18" spans="1:36" ht="15" customHeight="1" x14ac:dyDescent="0.25">
      <c r="A18" s="44"/>
      <c r="B18" s="93" t="s">
        <v>0</v>
      </c>
      <c r="C18" s="186" t="s">
        <v>1</v>
      </c>
      <c r="D18" s="93" t="s">
        <v>4</v>
      </c>
      <c r="E18" s="93" t="s">
        <v>54</v>
      </c>
      <c r="F18" s="93" t="s">
        <v>55</v>
      </c>
      <c r="G18" s="97" t="s">
        <v>56</v>
      </c>
      <c r="H18" s="90" t="s">
        <v>32</v>
      </c>
      <c r="I18" s="93" t="s">
        <v>57</v>
      </c>
      <c r="J18" s="98"/>
      <c r="K18" s="93" t="s">
        <v>54</v>
      </c>
      <c r="L18" s="93" t="s">
        <v>55</v>
      </c>
      <c r="M18" s="97" t="s">
        <v>56</v>
      </c>
      <c r="N18" s="139" t="s">
        <v>32</v>
      </c>
      <c r="O18" s="93" t="s">
        <v>57</v>
      </c>
      <c r="P18" s="93" t="s">
        <v>54</v>
      </c>
      <c r="Q18" s="93" t="s">
        <v>55</v>
      </c>
      <c r="R18" s="97" t="s">
        <v>56</v>
      </c>
      <c r="S18" s="93" t="s">
        <v>32</v>
      </c>
      <c r="T18" s="93" t="s">
        <v>57</v>
      </c>
      <c r="U18" s="162" t="s">
        <v>22</v>
      </c>
      <c r="V18" s="163" t="s">
        <v>23</v>
      </c>
      <c r="W18" s="90">
        <v>1</v>
      </c>
      <c r="X18" s="140">
        <v>2</v>
      </c>
      <c r="Y18" s="93">
        <v>3</v>
      </c>
      <c r="Z18" s="28"/>
      <c r="AA18" s="16" t="s">
        <v>81</v>
      </c>
      <c r="AB18" s="164" t="s">
        <v>82</v>
      </c>
      <c r="AC18" s="164" t="s">
        <v>83</v>
      </c>
      <c r="AD18" s="165" t="s">
        <v>84</v>
      </c>
      <c r="AE18" s="150"/>
      <c r="AF18" s="151"/>
      <c r="AG18" s="152"/>
      <c r="AH18" s="152"/>
      <c r="AI18" s="152"/>
    </row>
    <row r="19" spans="1:36" ht="15" customHeight="1" x14ac:dyDescent="0.25">
      <c r="A19" s="44"/>
      <c r="B19" s="25">
        <v>1990</v>
      </c>
      <c r="C19" s="2" t="s">
        <v>58</v>
      </c>
      <c r="D19" s="25" t="s">
        <v>71</v>
      </c>
      <c r="E19" s="25">
        <v>22</v>
      </c>
      <c r="F19" s="25">
        <v>5</v>
      </c>
      <c r="G19" s="25">
        <v>0</v>
      </c>
      <c r="H19" s="25">
        <v>17</v>
      </c>
      <c r="I19" s="53">
        <f t="shared" ref="I19:I25" si="10">PRODUCT(F19/E19)</f>
        <v>0.22727272727272727</v>
      </c>
      <c r="J19" s="28"/>
      <c r="K19" s="25"/>
      <c r="L19" s="25"/>
      <c r="M19" s="25"/>
      <c r="N19" s="25"/>
      <c r="O19" s="53"/>
      <c r="P19" s="25"/>
      <c r="Q19" s="25"/>
      <c r="R19" s="25"/>
      <c r="S19" s="25"/>
      <c r="T19" s="53"/>
      <c r="U19" s="30"/>
      <c r="V19" s="25"/>
      <c r="W19" s="27"/>
      <c r="X19" s="30"/>
      <c r="Y19" s="25"/>
      <c r="Z19" s="28"/>
      <c r="AA19" s="2"/>
      <c r="AB19" s="2"/>
      <c r="AC19" s="2"/>
      <c r="AD19" s="10"/>
      <c r="AE19" s="150"/>
      <c r="AF19" s="151"/>
      <c r="AG19" s="152"/>
      <c r="AH19" s="152"/>
      <c r="AI19" s="152"/>
    </row>
    <row r="20" spans="1:36" ht="15" customHeight="1" x14ac:dyDescent="0.25">
      <c r="A20" s="44"/>
      <c r="B20" s="25">
        <v>1991</v>
      </c>
      <c r="C20" s="2" t="s">
        <v>58</v>
      </c>
      <c r="D20" s="25" t="s">
        <v>39</v>
      </c>
      <c r="E20" s="25">
        <v>22</v>
      </c>
      <c r="F20" s="25">
        <v>10</v>
      </c>
      <c r="G20" s="25">
        <v>0</v>
      </c>
      <c r="H20" s="25">
        <v>12</v>
      </c>
      <c r="I20" s="53">
        <f t="shared" si="10"/>
        <v>0.45454545454545453</v>
      </c>
      <c r="J20" s="28"/>
      <c r="K20" s="25"/>
      <c r="L20" s="25"/>
      <c r="M20" s="25"/>
      <c r="N20" s="25"/>
      <c r="O20" s="53"/>
      <c r="P20" s="25"/>
      <c r="Q20" s="25"/>
      <c r="R20" s="25"/>
      <c r="S20" s="25"/>
      <c r="T20" s="53"/>
      <c r="U20" s="30"/>
      <c r="V20" s="25"/>
      <c r="W20" s="27"/>
      <c r="X20" s="30"/>
      <c r="Y20" s="25"/>
      <c r="Z20" s="158"/>
      <c r="AA20" s="2"/>
      <c r="AB20" s="2"/>
      <c r="AC20" s="2"/>
      <c r="AD20" s="10"/>
      <c r="AE20" s="150"/>
      <c r="AF20" s="151"/>
      <c r="AG20" s="152"/>
      <c r="AH20" s="152"/>
      <c r="AI20" s="152"/>
    </row>
    <row r="21" spans="1:36" ht="15" customHeight="1" x14ac:dyDescent="0.25">
      <c r="A21" s="44"/>
      <c r="B21" s="25">
        <v>1992</v>
      </c>
      <c r="C21" s="2" t="s">
        <v>58</v>
      </c>
      <c r="D21" s="25" t="s">
        <v>39</v>
      </c>
      <c r="E21" s="25">
        <v>15</v>
      </c>
      <c r="F21" s="25">
        <v>6</v>
      </c>
      <c r="G21" s="25">
        <v>0</v>
      </c>
      <c r="H21" s="25">
        <v>9</v>
      </c>
      <c r="I21" s="53">
        <f t="shared" si="10"/>
        <v>0.4</v>
      </c>
      <c r="J21" s="28"/>
      <c r="K21" s="25">
        <v>2</v>
      </c>
      <c r="L21" s="25">
        <v>0</v>
      </c>
      <c r="M21" s="25"/>
      <c r="N21" s="25">
        <v>2</v>
      </c>
      <c r="O21" s="53">
        <f>PRODUCT(L21/K21)</f>
        <v>0</v>
      </c>
      <c r="P21" s="25"/>
      <c r="Q21" s="25"/>
      <c r="R21" s="25"/>
      <c r="S21" s="25"/>
      <c r="T21" s="53"/>
      <c r="U21" s="30"/>
      <c r="V21" s="25"/>
      <c r="W21" s="27"/>
      <c r="X21" s="30"/>
      <c r="Y21" s="25"/>
      <c r="Z21" s="28"/>
      <c r="AA21" s="2" t="s">
        <v>85</v>
      </c>
      <c r="AB21" s="2"/>
      <c r="AC21" s="2"/>
      <c r="AD21" s="10"/>
      <c r="AE21" s="150"/>
      <c r="AF21" s="151"/>
      <c r="AG21" s="152"/>
      <c r="AH21" s="152"/>
      <c r="AI21" s="152"/>
    </row>
    <row r="22" spans="1:36" ht="15" customHeight="1" x14ac:dyDescent="0.25">
      <c r="A22" s="44"/>
      <c r="B22" s="25">
        <v>1993</v>
      </c>
      <c r="C22" s="2" t="s">
        <v>58</v>
      </c>
      <c r="D22" s="25" t="s">
        <v>72</v>
      </c>
      <c r="E22" s="25">
        <v>24</v>
      </c>
      <c r="F22" s="25">
        <v>17</v>
      </c>
      <c r="G22" s="25">
        <v>0</v>
      </c>
      <c r="H22" s="25">
        <v>7</v>
      </c>
      <c r="I22" s="53">
        <f t="shared" si="10"/>
        <v>0.70833333333333337</v>
      </c>
      <c r="J22" s="28"/>
      <c r="K22" s="25">
        <v>8</v>
      </c>
      <c r="L22" s="25">
        <v>4</v>
      </c>
      <c r="M22" s="25"/>
      <c r="N22" s="25">
        <v>4</v>
      </c>
      <c r="O22" s="53">
        <f>PRODUCT(L22/K22)</f>
        <v>0.5</v>
      </c>
      <c r="P22" s="25"/>
      <c r="Q22" s="25"/>
      <c r="R22" s="25"/>
      <c r="S22" s="25"/>
      <c r="T22" s="53"/>
      <c r="U22" s="30">
        <v>1</v>
      </c>
      <c r="V22" s="25"/>
      <c r="W22" s="27"/>
      <c r="X22" s="30">
        <v>1</v>
      </c>
      <c r="Y22" s="25"/>
      <c r="Z22" s="28"/>
      <c r="AA22" s="2" t="s">
        <v>86</v>
      </c>
      <c r="AB22" s="2" t="s">
        <v>87</v>
      </c>
      <c r="AC22" s="2"/>
      <c r="AD22" s="10" t="s">
        <v>85</v>
      </c>
      <c r="AE22" s="190" t="s">
        <v>91</v>
      </c>
      <c r="AF22" s="151"/>
      <c r="AG22" s="152"/>
      <c r="AH22" s="152"/>
      <c r="AI22" s="152"/>
    </row>
    <row r="23" spans="1:36" ht="15" customHeight="1" x14ac:dyDescent="0.25">
      <c r="A23" s="44"/>
      <c r="B23" s="25">
        <v>1994</v>
      </c>
      <c r="C23" s="2" t="s">
        <v>58</v>
      </c>
      <c r="D23" s="25" t="s">
        <v>72</v>
      </c>
      <c r="E23" s="25">
        <v>24</v>
      </c>
      <c r="F23" s="25">
        <v>17</v>
      </c>
      <c r="G23" s="25">
        <v>3</v>
      </c>
      <c r="H23" s="25">
        <v>4</v>
      </c>
      <c r="I23" s="53">
        <f t="shared" si="10"/>
        <v>0.70833333333333337</v>
      </c>
      <c r="J23" s="28"/>
      <c r="K23" s="25">
        <v>10</v>
      </c>
      <c r="L23" s="25">
        <v>4</v>
      </c>
      <c r="M23" s="25">
        <v>1</v>
      </c>
      <c r="N23" s="25">
        <v>5</v>
      </c>
      <c r="O23" s="53">
        <f>PRODUCT(L23/K23)</f>
        <v>0.4</v>
      </c>
      <c r="P23" s="25"/>
      <c r="Q23" s="25"/>
      <c r="R23" s="25"/>
      <c r="S23" s="25"/>
      <c r="T23" s="53"/>
      <c r="U23" s="30">
        <v>1</v>
      </c>
      <c r="V23" s="25"/>
      <c r="W23" s="27"/>
      <c r="X23" s="30">
        <v>1</v>
      </c>
      <c r="Y23" s="25"/>
      <c r="Z23" s="28"/>
      <c r="AA23" s="2" t="s">
        <v>88</v>
      </c>
      <c r="AB23" s="2" t="s">
        <v>89</v>
      </c>
      <c r="AC23" s="2"/>
      <c r="AD23" s="10" t="s">
        <v>90</v>
      </c>
      <c r="AE23" s="150"/>
      <c r="AF23" s="151"/>
      <c r="AG23" s="152"/>
      <c r="AH23" s="152"/>
      <c r="AI23" s="152"/>
    </row>
    <row r="24" spans="1:36" ht="15" customHeight="1" x14ac:dyDescent="0.25">
      <c r="A24" s="44"/>
      <c r="B24" s="25">
        <v>2007</v>
      </c>
      <c r="C24" s="2" t="s">
        <v>58</v>
      </c>
      <c r="D24" s="25" t="s">
        <v>60</v>
      </c>
      <c r="E24" s="25">
        <v>1</v>
      </c>
      <c r="F24" s="25">
        <v>0</v>
      </c>
      <c r="G24" s="25">
        <v>0</v>
      </c>
      <c r="H24" s="25">
        <v>1</v>
      </c>
      <c r="I24" s="53">
        <f t="shared" si="10"/>
        <v>0</v>
      </c>
      <c r="J24" s="28"/>
      <c r="K24" s="25"/>
      <c r="L24" s="25"/>
      <c r="M24" s="25"/>
      <c r="N24" s="25"/>
      <c r="O24" s="53"/>
      <c r="P24" s="25"/>
      <c r="Q24" s="25"/>
      <c r="R24" s="25"/>
      <c r="S24" s="25"/>
      <c r="T24" s="53"/>
      <c r="U24" s="30"/>
      <c r="V24" s="25"/>
      <c r="W24" s="27"/>
      <c r="X24" s="30"/>
      <c r="Y24" s="25"/>
      <c r="Z24" s="28"/>
      <c r="AA24" s="2"/>
      <c r="AB24" s="2"/>
      <c r="AC24" s="2"/>
      <c r="AD24" s="10"/>
      <c r="AE24" s="150"/>
      <c r="AF24" s="151"/>
      <c r="AG24" s="152"/>
      <c r="AH24" s="152"/>
      <c r="AI24" s="152"/>
    </row>
    <row r="25" spans="1:36" ht="15" customHeight="1" x14ac:dyDescent="0.25">
      <c r="A25" s="44"/>
      <c r="B25" s="107" t="s">
        <v>7</v>
      </c>
      <c r="C25" s="138"/>
      <c r="D25" s="108"/>
      <c r="E25" s="99">
        <f>SUM(E19:E24)</f>
        <v>108</v>
      </c>
      <c r="F25" s="99">
        <f>SUM(F19:F24)</f>
        <v>55</v>
      </c>
      <c r="G25" s="99">
        <f>SUM(G19:G24)</f>
        <v>3</v>
      </c>
      <c r="H25" s="99">
        <f>SUM(H19:H24)</f>
        <v>50</v>
      </c>
      <c r="I25" s="109">
        <f t="shared" si="10"/>
        <v>0.5092592592592593</v>
      </c>
      <c r="J25" s="98"/>
      <c r="K25" s="99">
        <f>SUM(K19:K24)</f>
        <v>20</v>
      </c>
      <c r="L25" s="99">
        <f>SUM(L19:L24)</f>
        <v>8</v>
      </c>
      <c r="M25" s="99">
        <f>SUM(M19:M24)</f>
        <v>1</v>
      </c>
      <c r="N25" s="99">
        <f>SUM(N19:N24)</f>
        <v>11</v>
      </c>
      <c r="O25" s="109">
        <f t="shared" ref="O25" si="11">PRODUCT(L25/K25)</f>
        <v>0.4</v>
      </c>
      <c r="P25" s="99">
        <f>SUM(P19:P24)</f>
        <v>0</v>
      </c>
      <c r="Q25" s="99">
        <f>SUM(Q19:Q24)</f>
        <v>0</v>
      </c>
      <c r="R25" s="99">
        <v>0</v>
      </c>
      <c r="S25" s="99">
        <f>SUM(S19:S24)</f>
        <v>0</v>
      </c>
      <c r="T25" s="109">
        <v>0</v>
      </c>
      <c r="U25" s="96">
        <f t="shared" ref="U25:V25" si="12">SUM(U19:U24)</f>
        <v>2</v>
      </c>
      <c r="V25" s="96">
        <f t="shared" si="12"/>
        <v>0</v>
      </c>
      <c r="W25" s="99">
        <f>SUM(W19:W24)</f>
        <v>0</v>
      </c>
      <c r="X25" s="99">
        <f>SUM(X19:X24)</f>
        <v>2</v>
      </c>
      <c r="Y25" s="99">
        <f>SUM(Y19:Y24)</f>
        <v>0</v>
      </c>
      <c r="Z25" s="171"/>
      <c r="AA25" s="141" t="s">
        <v>74</v>
      </c>
      <c r="AB25" s="141" t="s">
        <v>75</v>
      </c>
      <c r="AC25" s="141"/>
      <c r="AD25" s="187" t="s">
        <v>76</v>
      </c>
      <c r="AE25" s="150"/>
      <c r="AF25" s="151"/>
      <c r="AG25" s="152"/>
      <c r="AH25" s="152"/>
      <c r="AI25" s="152"/>
    </row>
    <row r="26" spans="1:36" ht="15" customHeight="1" x14ac:dyDescent="0.2">
      <c r="A26" s="44"/>
      <c r="B26" s="110"/>
      <c r="C26" s="174"/>
      <c r="D26" s="111"/>
      <c r="E26" s="111"/>
      <c r="F26" s="111"/>
      <c r="G26" s="111"/>
      <c r="H26" s="111"/>
      <c r="I26" s="111"/>
      <c r="J26" s="112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4"/>
      <c r="V26" s="114"/>
      <c r="W26" s="176"/>
      <c r="X26" s="176"/>
      <c r="Y26" s="176"/>
      <c r="Z26" s="177"/>
      <c r="AA26" s="177"/>
      <c r="AB26" s="152"/>
      <c r="AC26" s="152"/>
      <c r="AD26" s="152"/>
      <c r="AE26" s="152"/>
      <c r="AF26" s="152"/>
      <c r="AG26" s="152"/>
      <c r="AH26" s="152"/>
      <c r="AI26" s="152"/>
    </row>
    <row r="27" spans="1:36" ht="15" customHeight="1" x14ac:dyDescent="0.25">
      <c r="A27" s="44"/>
      <c r="B27" s="94" t="s">
        <v>24</v>
      </c>
      <c r="C27" s="178"/>
      <c r="D27" s="113"/>
      <c r="E27" s="93" t="s">
        <v>54</v>
      </c>
      <c r="F27" s="93" t="s">
        <v>55</v>
      </c>
      <c r="G27" s="97" t="s">
        <v>56</v>
      </c>
      <c r="H27" s="90" t="s">
        <v>32</v>
      </c>
      <c r="I27" s="93" t="s">
        <v>57</v>
      </c>
      <c r="J27" s="114"/>
      <c r="K27" s="115" t="s">
        <v>73</v>
      </c>
      <c r="L27" s="108"/>
      <c r="M27" s="108"/>
      <c r="N27" s="108"/>
      <c r="O27" s="96" t="s">
        <v>65</v>
      </c>
      <c r="P27" s="96" t="s">
        <v>54</v>
      </c>
      <c r="Q27" s="96" t="s">
        <v>55</v>
      </c>
      <c r="R27" s="97" t="s">
        <v>56</v>
      </c>
      <c r="S27" s="96" t="s">
        <v>32</v>
      </c>
      <c r="T27" s="96" t="s">
        <v>57</v>
      </c>
      <c r="U27" s="114"/>
      <c r="V27" s="114"/>
      <c r="W27" s="24"/>
      <c r="X27" s="24"/>
      <c r="Y27" s="24"/>
      <c r="Z27" s="28"/>
      <c r="AA27" s="179" t="s">
        <v>77</v>
      </c>
      <c r="AB27" s="44" t="s">
        <v>78</v>
      </c>
      <c r="AC27" s="180"/>
      <c r="AD27" s="152"/>
      <c r="AE27" s="152"/>
      <c r="AF27" s="152"/>
      <c r="AG27" s="152"/>
      <c r="AH27" s="152"/>
      <c r="AI27" s="152"/>
    </row>
    <row r="28" spans="1:36" ht="15" customHeight="1" x14ac:dyDescent="0.2">
      <c r="A28" s="44"/>
      <c r="B28" s="117" t="s">
        <v>12</v>
      </c>
      <c r="C28" s="120"/>
      <c r="D28" s="118"/>
      <c r="E28" s="86">
        <f>PRODUCT(E25)</f>
        <v>108</v>
      </c>
      <c r="F28" s="86">
        <f t="shared" ref="F28:H28" si="13">PRODUCT(F25)</f>
        <v>55</v>
      </c>
      <c r="G28" s="86">
        <f t="shared" si="13"/>
        <v>3</v>
      </c>
      <c r="H28" s="86">
        <f t="shared" si="13"/>
        <v>50</v>
      </c>
      <c r="I28" s="102">
        <f>PRODUCT(F28/E28)</f>
        <v>0.5092592592592593</v>
      </c>
      <c r="J28" s="114"/>
      <c r="K28" s="117" t="s">
        <v>66</v>
      </c>
      <c r="L28" s="120"/>
      <c r="M28" s="120"/>
      <c r="N28" s="120"/>
      <c r="O28" s="128" t="s">
        <v>74</v>
      </c>
      <c r="P28" s="86">
        <v>7</v>
      </c>
      <c r="Q28" s="86">
        <v>4</v>
      </c>
      <c r="R28" s="86"/>
      <c r="S28" s="86">
        <v>3</v>
      </c>
      <c r="T28" s="53">
        <v>0.5714285714285714</v>
      </c>
      <c r="U28" s="114"/>
      <c r="V28" s="114"/>
      <c r="W28" s="24"/>
      <c r="X28" s="24"/>
      <c r="Y28" s="24"/>
      <c r="Z28" s="24"/>
      <c r="AA28" s="24"/>
      <c r="AB28" s="142"/>
      <c r="AC28" s="180"/>
      <c r="AD28" s="152"/>
      <c r="AE28" s="152"/>
      <c r="AF28" s="152"/>
      <c r="AG28" s="152"/>
      <c r="AH28" s="152"/>
      <c r="AI28" s="152"/>
    </row>
    <row r="29" spans="1:36" ht="15" customHeight="1" x14ac:dyDescent="0.2">
      <c r="A29" s="44"/>
      <c r="B29" s="124" t="s">
        <v>14</v>
      </c>
      <c r="C29" s="181"/>
      <c r="D29" s="125"/>
      <c r="E29" s="86">
        <f>PRODUCT(K25)</f>
        <v>20</v>
      </c>
      <c r="F29" s="86">
        <f>PRODUCT(L25)</f>
        <v>8</v>
      </c>
      <c r="G29" s="86">
        <f>PRODUCT(M25)</f>
        <v>1</v>
      </c>
      <c r="H29" s="86">
        <f t="shared" ref="H29" si="14">PRODUCT(N25)</f>
        <v>11</v>
      </c>
      <c r="I29" s="102">
        <f t="shared" ref="I29" si="15">PRODUCT(F29/E29)</f>
        <v>0.4</v>
      </c>
      <c r="J29" s="114"/>
      <c r="K29" s="126" t="s">
        <v>68</v>
      </c>
      <c r="L29" s="127"/>
      <c r="M29" s="127"/>
      <c r="N29" s="127"/>
      <c r="O29" s="128" t="s">
        <v>75</v>
      </c>
      <c r="P29" s="86">
        <v>3</v>
      </c>
      <c r="Q29" s="86">
        <v>2</v>
      </c>
      <c r="R29" s="86"/>
      <c r="S29" s="86">
        <v>1</v>
      </c>
      <c r="T29" s="53">
        <v>0.66666666666666663</v>
      </c>
      <c r="U29" s="114"/>
      <c r="V29" s="114"/>
      <c r="W29" s="24"/>
      <c r="X29" s="24"/>
      <c r="Y29" s="24"/>
      <c r="Z29" s="24"/>
      <c r="AA29" s="24"/>
      <c r="AB29" s="24"/>
      <c r="AC29" s="152"/>
      <c r="AD29" s="152"/>
      <c r="AE29" s="152"/>
      <c r="AF29" s="152"/>
      <c r="AG29" s="152"/>
      <c r="AH29" s="152"/>
      <c r="AI29" s="152"/>
    </row>
    <row r="30" spans="1:36" ht="15" customHeight="1" x14ac:dyDescent="0.2">
      <c r="A30" s="44"/>
      <c r="B30" s="117" t="s">
        <v>15</v>
      </c>
      <c r="C30" s="120"/>
      <c r="D30" s="118"/>
      <c r="E30" s="86"/>
      <c r="F30" s="86"/>
      <c r="G30" s="86"/>
      <c r="H30" s="86"/>
      <c r="I30" s="102"/>
      <c r="J30" s="114"/>
      <c r="K30" s="117" t="s">
        <v>69</v>
      </c>
      <c r="L30" s="120"/>
      <c r="M30" s="120"/>
      <c r="N30" s="129"/>
      <c r="O30" s="128" t="s">
        <v>76</v>
      </c>
      <c r="P30" s="86">
        <v>4</v>
      </c>
      <c r="Q30" s="86">
        <v>0</v>
      </c>
      <c r="R30" s="86"/>
      <c r="S30" s="86">
        <v>4</v>
      </c>
      <c r="T30" s="53">
        <v>0</v>
      </c>
      <c r="U30" s="114"/>
      <c r="V30" s="114"/>
      <c r="W30" s="24"/>
      <c r="X30" s="24"/>
      <c r="Y30" s="24"/>
      <c r="Z30" s="24"/>
      <c r="AA30" s="24"/>
      <c r="AB30" s="24"/>
      <c r="AC30" s="152"/>
      <c r="AD30" s="152"/>
      <c r="AE30" s="152"/>
      <c r="AF30" s="152"/>
      <c r="AG30" s="152"/>
      <c r="AH30" s="152"/>
      <c r="AI30" s="152"/>
    </row>
    <row r="31" spans="1:36" ht="15" customHeight="1" x14ac:dyDescent="0.2">
      <c r="A31" s="44"/>
      <c r="B31" s="87" t="s">
        <v>25</v>
      </c>
      <c r="C31" s="182"/>
      <c r="D31" s="130"/>
      <c r="E31" s="96">
        <f>SUM(E28:E30)</f>
        <v>128</v>
      </c>
      <c r="F31" s="96">
        <f>SUM(F28:F30)</f>
        <v>63</v>
      </c>
      <c r="G31" s="96">
        <f>SUM(G28:G30)</f>
        <v>4</v>
      </c>
      <c r="H31" s="96">
        <f>SUM(H28:H30)</f>
        <v>61</v>
      </c>
      <c r="I31" s="131">
        <f>PRODUCT(F31/E31)</f>
        <v>0.4921875</v>
      </c>
      <c r="J31" s="114"/>
      <c r="K31" s="87" t="s">
        <v>25</v>
      </c>
      <c r="L31" s="130"/>
      <c r="M31" s="130"/>
      <c r="N31" s="130"/>
      <c r="O31" s="141"/>
      <c r="P31" s="96">
        <v>14</v>
      </c>
      <c r="Q31" s="96">
        <v>6</v>
      </c>
      <c r="R31" s="96">
        <v>0</v>
      </c>
      <c r="S31" s="96">
        <v>8</v>
      </c>
      <c r="T31" s="131">
        <v>0.42857142857142855</v>
      </c>
      <c r="U31" s="114"/>
      <c r="V31" s="114"/>
      <c r="W31" s="24"/>
      <c r="X31" s="24"/>
      <c r="Y31" s="24"/>
      <c r="Z31" s="24"/>
      <c r="AA31" s="24"/>
      <c r="AB31" s="24"/>
      <c r="AC31" s="152"/>
      <c r="AD31" s="152"/>
      <c r="AE31" s="152"/>
      <c r="AF31" s="152"/>
      <c r="AG31" s="152"/>
      <c r="AH31" s="152"/>
      <c r="AI31" s="152"/>
    </row>
    <row r="32" spans="1:36" ht="15" customHeight="1" x14ac:dyDescent="0.2">
      <c r="A32" s="132"/>
      <c r="B32" s="132"/>
      <c r="C32" s="183"/>
      <c r="D32" s="132"/>
      <c r="E32" s="132"/>
      <c r="F32" s="132"/>
      <c r="G32" s="132"/>
      <c r="H32" s="132"/>
      <c r="I32" s="132"/>
      <c r="J32" s="116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72"/>
      <c r="V32" s="72"/>
      <c r="W32" s="132"/>
      <c r="X32" s="132"/>
      <c r="Y32" s="132"/>
      <c r="Z32" s="24"/>
      <c r="AA32" s="24"/>
      <c r="AB32" s="24"/>
      <c r="AC32" s="152"/>
      <c r="AD32" s="152"/>
      <c r="AE32" s="152"/>
      <c r="AF32" s="152"/>
      <c r="AG32" s="152"/>
      <c r="AH32" s="152"/>
      <c r="AI32" s="152"/>
    </row>
    <row r="33" spans="1:35" s="101" customFormat="1" ht="15" customHeight="1" x14ac:dyDescent="0.2">
      <c r="A33" s="132"/>
      <c r="B33" s="114"/>
      <c r="C33" s="18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</row>
    <row r="34" spans="1:35" s="101" customFormat="1" ht="15" customHeight="1" x14ac:dyDescent="0.2">
      <c r="A34" s="132"/>
      <c r="B34" s="114"/>
      <c r="C34" s="183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</row>
    <row r="35" spans="1:35" s="101" customFormat="1" ht="15" customHeight="1" x14ac:dyDescent="0.2">
      <c r="A35" s="132"/>
      <c r="B35" s="114"/>
      <c r="C35" s="183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</row>
    <row r="36" spans="1:35" s="101" customFormat="1" ht="15" customHeight="1" x14ac:dyDescent="0.2">
      <c r="A36" s="132"/>
      <c r="B36" s="114"/>
      <c r="C36" s="183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</row>
    <row r="37" spans="1:35" s="101" customFormat="1" ht="15" customHeight="1" x14ac:dyDescent="0.2">
      <c r="A37" s="132"/>
      <c r="B37" s="114"/>
      <c r="C37" s="183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</row>
    <row r="38" spans="1:35" s="101" customFormat="1" ht="15" customHeight="1" x14ac:dyDescent="0.2">
      <c r="A38" s="132"/>
      <c r="B38" s="114"/>
      <c r="C38" s="183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</row>
    <row r="39" spans="1:35" s="101" customFormat="1" ht="15" customHeight="1" x14ac:dyDescent="0.2">
      <c r="A39" s="132"/>
      <c r="B39" s="114"/>
      <c r="C39" s="183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</row>
    <row r="40" spans="1:35" s="101" customFormat="1" ht="15" customHeight="1" x14ac:dyDescent="0.2">
      <c r="A40" s="132"/>
      <c r="B40" s="114"/>
      <c r="C40" s="18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</row>
    <row r="41" spans="1:35" s="101" customFormat="1" ht="15" customHeight="1" x14ac:dyDescent="0.2">
      <c r="A41" s="132"/>
      <c r="B41" s="114"/>
      <c r="C41" s="183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</row>
    <row r="42" spans="1:35" s="101" customFormat="1" ht="15" customHeight="1" x14ac:dyDescent="0.2">
      <c r="A42" s="132"/>
      <c r="B42" s="114"/>
      <c r="C42" s="183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</row>
    <row r="43" spans="1:35" s="101" customFormat="1" ht="15" customHeight="1" x14ac:dyDescent="0.2">
      <c r="A43" s="132"/>
      <c r="B43" s="114"/>
      <c r="C43" s="18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</row>
    <row r="44" spans="1:35" s="101" customFormat="1" ht="15" customHeight="1" x14ac:dyDescent="0.2">
      <c r="A44" s="132"/>
      <c r="B44" s="114"/>
      <c r="C44" s="183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</row>
    <row r="45" spans="1:35" s="101" customFormat="1" ht="15" customHeight="1" x14ac:dyDescent="0.2">
      <c r="A45" s="132"/>
      <c r="B45" s="114"/>
      <c r="C45" s="183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</row>
    <row r="46" spans="1:35" s="101" customFormat="1" ht="15" customHeight="1" x14ac:dyDescent="0.2">
      <c r="A46" s="132"/>
      <c r="B46" s="114"/>
      <c r="C46" s="183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</row>
    <row r="47" spans="1:35" s="101" customFormat="1" ht="15" customHeight="1" x14ac:dyDescent="0.2">
      <c r="A47" s="132"/>
      <c r="B47" s="114"/>
      <c r="C47" s="183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</row>
    <row r="48" spans="1:35" s="101" customFormat="1" ht="15" customHeight="1" x14ac:dyDescent="0.2">
      <c r="A48" s="132"/>
      <c r="B48" s="114"/>
      <c r="C48" s="183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</row>
    <row r="49" spans="1:35" s="101" customFormat="1" ht="15" customHeight="1" x14ac:dyDescent="0.2">
      <c r="A49" s="132"/>
      <c r="B49" s="114"/>
      <c r="C49" s="183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</row>
    <row r="50" spans="1:35" s="101" customFormat="1" ht="15" customHeight="1" x14ac:dyDescent="0.2">
      <c r="A50" s="132"/>
      <c r="B50" s="114"/>
      <c r="C50" s="183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</row>
    <row r="51" spans="1:35" s="101" customFormat="1" ht="15" customHeight="1" x14ac:dyDescent="0.2">
      <c r="A51" s="132"/>
      <c r="B51" s="114"/>
      <c r="C51" s="183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</row>
    <row r="52" spans="1:35" s="101" customFormat="1" ht="15" customHeight="1" x14ac:dyDescent="0.2">
      <c r="A52" s="132"/>
      <c r="B52" s="114"/>
      <c r="C52" s="183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</row>
    <row r="53" spans="1:35" s="101" customFormat="1" ht="15" customHeight="1" x14ac:dyDescent="0.2">
      <c r="A53" s="132"/>
      <c r="B53" s="114"/>
      <c r="C53" s="183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</row>
    <row r="54" spans="1:35" s="101" customFormat="1" ht="15" customHeight="1" x14ac:dyDescent="0.2">
      <c r="A54" s="132"/>
      <c r="B54" s="114"/>
      <c r="C54" s="183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</row>
    <row r="55" spans="1:35" s="101" customFormat="1" ht="15" customHeight="1" x14ac:dyDescent="0.2">
      <c r="A55" s="132"/>
      <c r="B55" s="114"/>
      <c r="C55" s="183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</row>
    <row r="56" spans="1:35" s="101" customFormat="1" ht="15" customHeight="1" x14ac:dyDescent="0.2">
      <c r="A56" s="132"/>
      <c r="B56" s="114"/>
      <c r="C56" s="183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</row>
    <row r="57" spans="1:35" s="101" customFormat="1" ht="15" customHeight="1" x14ac:dyDescent="0.2">
      <c r="A57" s="132"/>
      <c r="B57" s="114"/>
      <c r="C57" s="183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</row>
    <row r="58" spans="1:35" s="101" customFormat="1" ht="15" customHeight="1" x14ac:dyDescent="0.2">
      <c r="A58" s="132"/>
      <c r="B58" s="114"/>
      <c r="C58" s="183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</row>
    <row r="59" spans="1:35" s="101" customFormat="1" ht="15" customHeight="1" x14ac:dyDescent="0.2">
      <c r="A59" s="132"/>
      <c r="B59" s="114"/>
      <c r="C59" s="183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</row>
    <row r="60" spans="1:35" s="101" customFormat="1" ht="15" customHeight="1" x14ac:dyDescent="0.2">
      <c r="A60" s="132"/>
      <c r="B60" s="114"/>
      <c r="C60" s="183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</row>
    <row r="61" spans="1:35" s="101" customFormat="1" ht="15" customHeight="1" x14ac:dyDescent="0.2">
      <c r="A61" s="132"/>
      <c r="B61" s="114"/>
      <c r="C61" s="183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</row>
    <row r="62" spans="1:35" s="101" customFormat="1" ht="15" customHeight="1" x14ac:dyDescent="0.2">
      <c r="A62" s="132"/>
      <c r="B62" s="114"/>
      <c r="C62" s="183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</row>
    <row r="63" spans="1:35" s="101" customFormat="1" ht="15" customHeight="1" x14ac:dyDescent="0.2">
      <c r="A63" s="132"/>
      <c r="B63" s="114"/>
      <c r="C63" s="183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</row>
    <row r="64" spans="1:35" s="101" customFormat="1" ht="15" customHeight="1" x14ac:dyDescent="0.2">
      <c r="A64" s="132"/>
      <c r="B64" s="114"/>
      <c r="C64" s="183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</row>
    <row r="65" spans="1:35" s="101" customFormat="1" ht="15" customHeight="1" x14ac:dyDescent="0.2">
      <c r="A65" s="132"/>
      <c r="B65" s="114"/>
      <c r="C65" s="183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</row>
    <row r="66" spans="1:35" s="101" customFormat="1" ht="15" customHeight="1" x14ac:dyDescent="0.2">
      <c r="A66" s="132"/>
      <c r="B66" s="114"/>
      <c r="C66" s="183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</row>
    <row r="67" spans="1:35" s="101" customFormat="1" ht="15" customHeight="1" x14ac:dyDescent="0.2">
      <c r="A67" s="132"/>
      <c r="B67" s="114"/>
      <c r="C67" s="183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</row>
    <row r="68" spans="1:35" s="101" customFormat="1" ht="15" customHeight="1" x14ac:dyDescent="0.2">
      <c r="A68" s="132"/>
      <c r="B68" s="114"/>
      <c r="C68" s="183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</row>
    <row r="69" spans="1:35" s="101" customFormat="1" ht="15" customHeight="1" x14ac:dyDescent="0.2">
      <c r="A69" s="132"/>
      <c r="B69" s="114"/>
      <c r="C69" s="183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</row>
    <row r="70" spans="1:35" s="101" customFormat="1" ht="15" customHeight="1" x14ac:dyDescent="0.2">
      <c r="A70" s="132"/>
      <c r="B70" s="114"/>
      <c r="C70" s="183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</row>
    <row r="71" spans="1:35" s="101" customFormat="1" ht="15" customHeight="1" x14ac:dyDescent="0.2">
      <c r="A71" s="132"/>
      <c r="B71" s="114"/>
      <c r="C71" s="183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</row>
    <row r="72" spans="1:35" s="101" customFormat="1" ht="15" customHeight="1" x14ac:dyDescent="0.2">
      <c r="A72" s="132"/>
      <c r="B72" s="114"/>
      <c r="C72" s="183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</row>
    <row r="73" spans="1:35" s="101" customFormat="1" ht="15" customHeight="1" x14ac:dyDescent="0.2">
      <c r="A73" s="132"/>
      <c r="B73" s="114"/>
      <c r="C73" s="183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</row>
    <row r="74" spans="1:35" s="101" customFormat="1" ht="15" customHeight="1" x14ac:dyDescent="0.2">
      <c r="A74" s="132"/>
      <c r="B74" s="114"/>
      <c r="C74" s="183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</row>
    <row r="75" spans="1:35" s="101" customFormat="1" ht="15" customHeight="1" x14ac:dyDescent="0.2">
      <c r="A75" s="132"/>
      <c r="B75" s="114"/>
      <c r="C75" s="183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</row>
    <row r="76" spans="1:35" s="101" customFormat="1" ht="15" customHeight="1" x14ac:dyDescent="0.2">
      <c r="A76" s="132"/>
      <c r="B76" s="114"/>
      <c r="C76" s="183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</row>
    <row r="77" spans="1:35" s="101" customFormat="1" ht="15" customHeight="1" x14ac:dyDescent="0.2">
      <c r="A77" s="132"/>
      <c r="B77" s="114"/>
      <c r="C77" s="183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</row>
    <row r="78" spans="1:35" s="101" customFormat="1" ht="15" customHeight="1" x14ac:dyDescent="0.2">
      <c r="A78" s="132"/>
      <c r="B78" s="114"/>
      <c r="C78" s="18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</row>
    <row r="79" spans="1:35" s="101" customFormat="1" ht="15" customHeight="1" x14ac:dyDescent="0.2">
      <c r="A79" s="132"/>
      <c r="B79" s="114"/>
      <c r="C79" s="183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</row>
    <row r="80" spans="1:35" s="101" customFormat="1" ht="15" customHeight="1" x14ac:dyDescent="0.2">
      <c r="A80" s="132"/>
      <c r="B80" s="114"/>
      <c r="C80" s="183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</row>
    <row r="81" spans="1:35" s="101" customFormat="1" ht="15" customHeight="1" x14ac:dyDescent="0.2">
      <c r="A81" s="132"/>
      <c r="B81" s="114"/>
      <c r="C81" s="183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</row>
    <row r="82" spans="1:35" s="101" customFormat="1" ht="15" customHeight="1" x14ac:dyDescent="0.2">
      <c r="A82" s="132"/>
      <c r="B82" s="114"/>
      <c r="C82" s="183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</row>
    <row r="83" spans="1:35" s="101" customFormat="1" ht="15" customHeight="1" x14ac:dyDescent="0.2">
      <c r="A83" s="132"/>
      <c r="B83" s="114"/>
      <c r="C83" s="183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</row>
    <row r="84" spans="1:35" s="101" customFormat="1" ht="15" customHeight="1" x14ac:dyDescent="0.2">
      <c r="A84" s="132"/>
      <c r="B84" s="114"/>
      <c r="C84" s="183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</row>
    <row r="85" spans="1:35" s="101" customFormat="1" ht="15" customHeight="1" x14ac:dyDescent="0.2">
      <c r="A85" s="132"/>
      <c r="B85" s="114"/>
      <c r="C85" s="183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</row>
    <row r="86" spans="1:35" s="101" customFormat="1" ht="15" customHeight="1" x14ac:dyDescent="0.2">
      <c r="A86" s="132"/>
      <c r="B86" s="114"/>
      <c r="C86" s="18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</row>
    <row r="87" spans="1:35" s="101" customFormat="1" ht="15" customHeight="1" x14ac:dyDescent="0.2">
      <c r="A87" s="132"/>
      <c r="B87" s="114"/>
      <c r="C87" s="183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</row>
    <row r="88" spans="1:35" s="101" customFormat="1" ht="15" customHeight="1" x14ac:dyDescent="0.2">
      <c r="A88" s="132"/>
      <c r="B88" s="114"/>
      <c r="C88" s="18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</row>
    <row r="89" spans="1:35" s="101" customFormat="1" ht="15" customHeight="1" x14ac:dyDescent="0.2">
      <c r="A89" s="132"/>
      <c r="B89" s="114"/>
      <c r="C89" s="183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</row>
    <row r="90" spans="1:35" s="101" customFormat="1" ht="15" customHeight="1" x14ac:dyDescent="0.2">
      <c r="A90" s="132"/>
      <c r="B90" s="114"/>
      <c r="C90" s="18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</row>
    <row r="91" spans="1:35" s="101" customFormat="1" ht="15" customHeight="1" x14ac:dyDescent="0.2">
      <c r="A91" s="132"/>
      <c r="B91" s="114"/>
      <c r="C91" s="183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</row>
    <row r="92" spans="1:35" s="101" customFormat="1" ht="15" customHeight="1" x14ac:dyDescent="0.2">
      <c r="A92" s="132"/>
      <c r="B92" s="114"/>
      <c r="C92" s="183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</row>
    <row r="93" spans="1:35" s="101" customFormat="1" ht="15" customHeight="1" x14ac:dyDescent="0.2">
      <c r="A93" s="132"/>
      <c r="B93" s="114"/>
      <c r="C93" s="183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</row>
    <row r="94" spans="1:35" s="101" customFormat="1" ht="15" customHeight="1" x14ac:dyDescent="0.2">
      <c r="A94" s="132"/>
      <c r="B94" s="114"/>
      <c r="C94" s="183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</row>
    <row r="95" spans="1:35" s="101" customFormat="1" ht="15" customHeight="1" x14ac:dyDescent="0.2">
      <c r="A95" s="132"/>
      <c r="B95" s="114"/>
      <c r="C95" s="183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</row>
    <row r="96" spans="1:35" s="101" customFormat="1" ht="15" customHeight="1" x14ac:dyDescent="0.2">
      <c r="A96" s="132"/>
      <c r="B96" s="114"/>
      <c r="C96" s="183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</row>
    <row r="97" spans="1:35" s="101" customFormat="1" ht="15" customHeight="1" x14ac:dyDescent="0.2">
      <c r="A97" s="132"/>
      <c r="B97" s="114"/>
      <c r="C97" s="183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</row>
    <row r="98" spans="1:35" s="101" customFormat="1" ht="15" customHeight="1" x14ac:dyDescent="0.2">
      <c r="A98" s="132"/>
      <c r="B98" s="114"/>
      <c r="C98" s="183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</row>
    <row r="99" spans="1:35" s="101" customFormat="1" ht="15" customHeight="1" x14ac:dyDescent="0.2">
      <c r="A99" s="132"/>
      <c r="B99" s="114"/>
      <c r="C99" s="183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</row>
    <row r="100" spans="1:35" s="101" customFormat="1" ht="15" customHeight="1" x14ac:dyDescent="0.2">
      <c r="A100" s="132"/>
      <c r="B100" s="114"/>
      <c r="C100" s="183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</row>
    <row r="101" spans="1:35" s="101" customFormat="1" ht="15" customHeight="1" x14ac:dyDescent="0.2">
      <c r="A101" s="132"/>
      <c r="B101" s="114"/>
      <c r="C101" s="183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</row>
    <row r="102" spans="1:35" s="101" customFormat="1" ht="15" customHeight="1" x14ac:dyDescent="0.2">
      <c r="A102" s="132"/>
      <c r="B102" s="114"/>
      <c r="C102" s="183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</row>
    <row r="103" spans="1:35" s="101" customFormat="1" ht="15" customHeight="1" x14ac:dyDescent="0.2">
      <c r="A103" s="132"/>
      <c r="B103" s="114"/>
      <c r="C103" s="183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</row>
    <row r="104" spans="1:35" s="101" customFormat="1" ht="15" customHeight="1" x14ac:dyDescent="0.2">
      <c r="A104" s="132"/>
      <c r="B104" s="114"/>
      <c r="C104" s="183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</row>
    <row r="105" spans="1:35" s="101" customFormat="1" ht="15" customHeight="1" x14ac:dyDescent="0.2">
      <c r="A105" s="47"/>
      <c r="B105" s="132"/>
      <c r="C105" s="183"/>
      <c r="D105" s="133"/>
      <c r="E105" s="132"/>
      <c r="F105" s="114"/>
      <c r="G105" s="114"/>
      <c r="H105" s="114"/>
      <c r="I105" s="114"/>
      <c r="J105" s="134"/>
      <c r="K105" s="132"/>
      <c r="L105" s="114"/>
      <c r="M105" s="114"/>
      <c r="N105" s="114"/>
      <c r="O105" s="114"/>
      <c r="P105" s="132"/>
      <c r="Q105" s="114"/>
      <c r="R105" s="114"/>
      <c r="S105" s="114"/>
      <c r="T105" s="114"/>
      <c r="U105" s="132"/>
      <c r="V105" s="132"/>
      <c r="W105" s="132"/>
      <c r="X105" s="132"/>
      <c r="Y105" s="13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</row>
    <row r="106" spans="1:35" s="101" customFormat="1" ht="15" customHeight="1" x14ac:dyDescent="0.2">
      <c r="A106" s="47"/>
      <c r="B106" s="132"/>
      <c r="C106" s="183"/>
      <c r="D106" s="133"/>
      <c r="E106" s="132"/>
      <c r="F106" s="114"/>
      <c r="G106" s="114"/>
      <c r="H106" s="114"/>
      <c r="I106" s="114"/>
      <c r="J106" s="134"/>
      <c r="K106" s="132"/>
      <c r="L106" s="114"/>
      <c r="M106" s="114"/>
      <c r="N106" s="114"/>
      <c r="O106" s="114"/>
      <c r="P106" s="132"/>
      <c r="Q106" s="114"/>
      <c r="R106" s="114"/>
      <c r="S106" s="114"/>
      <c r="T106" s="114"/>
      <c r="U106" s="132"/>
      <c r="V106" s="132"/>
      <c r="W106" s="132"/>
      <c r="X106" s="132"/>
      <c r="Y106" s="13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</row>
    <row r="107" spans="1:35" s="101" customFormat="1" ht="15" customHeight="1" x14ac:dyDescent="0.2">
      <c r="A107" s="47"/>
      <c r="B107" s="132"/>
      <c r="C107" s="183"/>
      <c r="D107" s="133"/>
      <c r="E107" s="132"/>
      <c r="F107" s="114"/>
      <c r="G107" s="114"/>
      <c r="H107" s="114"/>
      <c r="I107" s="114"/>
      <c r="J107" s="134"/>
      <c r="K107" s="132"/>
      <c r="L107" s="114"/>
      <c r="M107" s="114"/>
      <c r="N107" s="114"/>
      <c r="O107" s="114"/>
      <c r="P107" s="132"/>
      <c r="Q107" s="114"/>
      <c r="R107" s="114"/>
      <c r="S107" s="114"/>
      <c r="T107" s="114"/>
      <c r="U107" s="132"/>
      <c r="V107" s="132"/>
      <c r="W107" s="132"/>
      <c r="X107" s="132"/>
      <c r="Y107" s="13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</row>
    <row r="108" spans="1:35" s="101" customFormat="1" ht="15" customHeight="1" x14ac:dyDescent="0.2">
      <c r="A108" s="47"/>
      <c r="B108" s="132"/>
      <c r="C108" s="183"/>
      <c r="D108" s="133"/>
      <c r="E108" s="132"/>
      <c r="F108" s="114"/>
      <c r="G108" s="114"/>
      <c r="H108" s="114"/>
      <c r="I108" s="114"/>
      <c r="J108" s="134"/>
      <c r="K108" s="132"/>
      <c r="L108" s="114"/>
      <c r="M108" s="114"/>
      <c r="N108" s="114"/>
      <c r="O108" s="114"/>
      <c r="P108" s="132"/>
      <c r="Q108" s="114"/>
      <c r="R108" s="114"/>
      <c r="S108" s="114"/>
      <c r="T108" s="114"/>
      <c r="U108" s="132"/>
      <c r="V108" s="132"/>
      <c r="W108" s="132"/>
      <c r="X108" s="132"/>
      <c r="Y108" s="13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</row>
    <row r="109" spans="1:35" s="101" customFormat="1" ht="15" customHeight="1" x14ac:dyDescent="0.2">
      <c r="A109" s="47"/>
      <c r="B109" s="132"/>
      <c r="C109" s="183"/>
      <c r="D109" s="133"/>
      <c r="E109" s="132"/>
      <c r="F109" s="114"/>
      <c r="G109" s="114"/>
      <c r="H109" s="114"/>
      <c r="I109" s="114"/>
      <c r="J109" s="134"/>
      <c r="K109" s="132"/>
      <c r="L109" s="114"/>
      <c r="M109" s="114"/>
      <c r="N109" s="114"/>
      <c r="O109" s="114"/>
      <c r="P109" s="132"/>
      <c r="Q109" s="114"/>
      <c r="R109" s="114"/>
      <c r="S109" s="114"/>
      <c r="T109" s="114"/>
      <c r="U109" s="132"/>
      <c r="V109" s="132"/>
      <c r="W109" s="132"/>
      <c r="X109" s="132"/>
      <c r="Y109" s="13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</row>
    <row r="110" spans="1:35" s="101" customFormat="1" ht="15" customHeight="1" x14ac:dyDescent="0.2">
      <c r="A110" s="47"/>
      <c r="B110" s="132"/>
      <c r="C110" s="183"/>
      <c r="D110" s="133"/>
      <c r="E110" s="132"/>
      <c r="F110" s="114"/>
      <c r="G110" s="114"/>
      <c r="H110" s="114"/>
      <c r="I110" s="114"/>
      <c r="J110" s="134"/>
      <c r="K110" s="132"/>
      <c r="L110" s="114"/>
      <c r="M110" s="114"/>
      <c r="N110" s="114"/>
      <c r="O110" s="114"/>
      <c r="P110" s="132"/>
      <c r="Q110" s="114"/>
      <c r="R110" s="114"/>
      <c r="S110" s="114"/>
      <c r="T110" s="114"/>
      <c r="U110" s="132"/>
      <c r="V110" s="132"/>
      <c r="W110" s="132"/>
      <c r="X110" s="132"/>
      <c r="Y110" s="13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</row>
    <row r="111" spans="1:35" s="101" customFormat="1" ht="15" customHeight="1" x14ac:dyDescent="0.2">
      <c r="A111" s="47"/>
      <c r="B111" s="132"/>
      <c r="C111" s="183"/>
      <c r="D111" s="133"/>
      <c r="E111" s="132"/>
      <c r="F111" s="114"/>
      <c r="G111" s="114"/>
      <c r="H111" s="114"/>
      <c r="I111" s="114"/>
      <c r="J111" s="134"/>
      <c r="K111" s="132"/>
      <c r="L111" s="114"/>
      <c r="M111" s="114"/>
      <c r="N111" s="114"/>
      <c r="O111" s="114"/>
      <c r="P111" s="132"/>
      <c r="Q111" s="114"/>
      <c r="R111" s="114"/>
      <c r="S111" s="114"/>
      <c r="T111" s="114"/>
      <c r="U111" s="132"/>
      <c r="V111" s="132"/>
      <c r="W111" s="132"/>
      <c r="X111" s="132"/>
      <c r="Y111" s="13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</row>
    <row r="112" spans="1:35" s="101" customFormat="1" ht="15" customHeight="1" x14ac:dyDescent="0.2">
      <c r="A112" s="47"/>
      <c r="B112" s="132"/>
      <c r="C112" s="183"/>
      <c r="D112" s="133"/>
      <c r="E112" s="132"/>
      <c r="F112" s="114"/>
      <c r="G112" s="114"/>
      <c r="H112" s="114"/>
      <c r="I112" s="114"/>
      <c r="J112" s="134"/>
      <c r="K112" s="132"/>
      <c r="L112" s="114"/>
      <c r="M112" s="114"/>
      <c r="N112" s="114"/>
      <c r="O112" s="114"/>
      <c r="P112" s="132"/>
      <c r="Q112" s="114"/>
      <c r="R112" s="114"/>
      <c r="S112" s="114"/>
      <c r="T112" s="114"/>
      <c r="U112" s="132"/>
      <c r="V112" s="132"/>
      <c r="W112" s="132"/>
      <c r="X112" s="132"/>
      <c r="Y112" s="13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</row>
    <row r="113" spans="26:35" s="101" customFormat="1" ht="15" customHeight="1" x14ac:dyDescent="0.2"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</row>
    <row r="114" spans="26:35" s="101" customFormat="1" ht="15" customHeight="1" x14ac:dyDescent="0.2"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</row>
    <row r="115" spans="26:35" s="101" customFormat="1" ht="15" customHeight="1" x14ac:dyDescent="0.2"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</row>
    <row r="116" spans="26:35" s="101" customFormat="1" ht="15" customHeight="1" x14ac:dyDescent="0.2"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</row>
    <row r="117" spans="26:35" s="101" customFormat="1" ht="15" customHeight="1" x14ac:dyDescent="0.2"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</row>
    <row r="118" spans="26:35" s="101" customFormat="1" ht="15" customHeight="1" x14ac:dyDescent="0.2"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</row>
    <row r="119" spans="26:35" s="101" customFormat="1" ht="15" customHeight="1" x14ac:dyDescent="0.2"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</row>
    <row r="120" spans="26:35" s="101" customFormat="1" ht="15" customHeight="1" x14ac:dyDescent="0.2"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</row>
    <row r="121" spans="26:35" s="101" customFormat="1" ht="15" customHeight="1" x14ac:dyDescent="0.2"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</row>
    <row r="122" spans="26:35" s="101" customFormat="1" ht="15" customHeight="1" x14ac:dyDescent="0.2"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</row>
    <row r="123" spans="26:35" s="101" customFormat="1" ht="15" customHeight="1" x14ac:dyDescent="0.2"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</row>
    <row r="124" spans="26:35" s="101" customFormat="1" ht="15" customHeight="1" x14ac:dyDescent="0.2"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</row>
    <row r="125" spans="26:35" s="101" customFormat="1" ht="15" customHeight="1" x14ac:dyDescent="0.2"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</row>
    <row r="126" spans="26:35" s="101" customFormat="1" ht="15" customHeight="1" x14ac:dyDescent="0.2"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</row>
    <row r="127" spans="26:35" s="101" customFormat="1" ht="15" customHeight="1" x14ac:dyDescent="0.2"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</row>
    <row r="128" spans="26:35" s="101" customFormat="1" ht="15" customHeight="1" x14ac:dyDescent="0.2"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</row>
    <row r="129" spans="26:35" s="101" customFormat="1" ht="15" customHeight="1" x14ac:dyDescent="0.2"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</row>
    <row r="130" spans="26:35" s="101" customFormat="1" ht="15" customHeight="1" x14ac:dyDescent="0.2"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</row>
    <row r="131" spans="26:35" s="101" customFormat="1" ht="15" customHeight="1" x14ac:dyDescent="0.2"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</row>
    <row r="132" spans="26:35" s="101" customFormat="1" ht="15" customHeight="1" x14ac:dyDescent="0.2"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</row>
    <row r="133" spans="26:35" s="101" customFormat="1" ht="15" customHeight="1" x14ac:dyDescent="0.2"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</row>
    <row r="134" spans="26:35" s="101" customFormat="1" ht="15" customHeight="1" x14ac:dyDescent="0.2"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</row>
    <row r="135" spans="26:35" s="101" customFormat="1" ht="15" customHeight="1" x14ac:dyDescent="0.2"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</row>
    <row r="136" spans="26:35" s="101" customFormat="1" ht="15" customHeight="1" x14ac:dyDescent="0.2"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</row>
    <row r="137" spans="26:35" s="101" customFormat="1" ht="15" customHeight="1" x14ac:dyDescent="0.2"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</row>
    <row r="138" spans="26:35" s="101" customFormat="1" ht="15" customHeight="1" x14ac:dyDescent="0.2"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</row>
    <row r="139" spans="26:35" s="101" customFormat="1" ht="15" customHeight="1" x14ac:dyDescent="0.2"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</row>
    <row r="140" spans="26:35" s="101" customFormat="1" ht="15" customHeight="1" x14ac:dyDescent="0.2"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</row>
    <row r="141" spans="26:35" s="101" customFormat="1" ht="15" customHeight="1" x14ac:dyDescent="0.2"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</row>
    <row r="142" spans="26:35" s="101" customFormat="1" ht="15" customHeight="1" x14ac:dyDescent="0.2"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</row>
    <row r="143" spans="26:35" s="101" customFormat="1" ht="15" customHeight="1" x14ac:dyDescent="0.2"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</row>
    <row r="144" spans="26:35" s="101" customFormat="1" ht="15" customHeight="1" x14ac:dyDescent="0.2"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</row>
    <row r="145" spans="26:35" s="101" customFormat="1" ht="15" customHeight="1" x14ac:dyDescent="0.2"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</row>
    <row r="146" spans="26:35" s="101" customFormat="1" ht="15" customHeight="1" x14ac:dyDescent="0.2"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</row>
    <row r="147" spans="26:35" s="101" customFormat="1" ht="15" customHeight="1" x14ac:dyDescent="0.2"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</row>
    <row r="148" spans="26:35" s="101" customFormat="1" ht="15" customHeight="1" x14ac:dyDescent="0.2"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</row>
    <row r="149" spans="26:35" s="101" customFormat="1" ht="15" customHeight="1" x14ac:dyDescent="0.2"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</row>
    <row r="150" spans="26:35" s="101" customFormat="1" ht="15" customHeight="1" x14ac:dyDescent="0.2"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</row>
    <row r="151" spans="26:35" s="101" customFormat="1" ht="15" customHeight="1" x14ac:dyDescent="0.2"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</row>
    <row r="152" spans="26:35" s="101" customFormat="1" ht="15" customHeight="1" x14ac:dyDescent="0.2"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</row>
    <row r="153" spans="26:35" s="101" customFormat="1" ht="15" customHeight="1" x14ac:dyDescent="0.2"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</row>
    <row r="154" spans="26:35" s="101" customFormat="1" ht="15" customHeight="1" x14ac:dyDescent="0.2"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</row>
    <row r="155" spans="26:35" s="101" customFormat="1" ht="15" customHeight="1" x14ac:dyDescent="0.2"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</row>
    <row r="156" spans="26:35" s="101" customFormat="1" ht="15" customHeight="1" x14ac:dyDescent="0.2"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</row>
    <row r="157" spans="26:35" s="101" customFormat="1" ht="15" customHeight="1" x14ac:dyDescent="0.2"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</row>
    <row r="158" spans="26:35" s="101" customFormat="1" ht="15" customHeight="1" x14ac:dyDescent="0.2"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</row>
    <row r="159" spans="26:35" s="101" customFormat="1" ht="15" customHeight="1" x14ac:dyDescent="0.2"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</row>
    <row r="160" spans="26:35" s="101" customFormat="1" ht="15" customHeight="1" x14ac:dyDescent="0.2"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</row>
    <row r="161" spans="26:35" s="101" customFormat="1" ht="15" customHeight="1" x14ac:dyDescent="0.2"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</row>
    <row r="162" spans="26:35" s="101" customFormat="1" ht="15" customHeight="1" x14ac:dyDescent="0.2"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</row>
    <row r="163" spans="26:35" s="101" customFormat="1" ht="15" customHeight="1" x14ac:dyDescent="0.2"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</row>
    <row r="164" spans="26:35" s="101" customFormat="1" ht="15" customHeight="1" x14ac:dyDescent="0.2"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</row>
    <row r="165" spans="26:35" s="101" customFormat="1" ht="15" customHeight="1" x14ac:dyDescent="0.2"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</row>
    <row r="166" spans="26:35" s="101" customFormat="1" ht="15" customHeight="1" x14ac:dyDescent="0.2"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</row>
    <row r="167" spans="26:35" s="101" customFormat="1" ht="15" customHeight="1" x14ac:dyDescent="0.2"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</row>
    <row r="168" spans="26:35" s="101" customFormat="1" ht="15" customHeight="1" x14ac:dyDescent="0.2"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</row>
    <row r="169" spans="26:35" s="101" customFormat="1" ht="15" customHeight="1" x14ac:dyDescent="0.2"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</row>
    <row r="170" spans="26:35" s="101" customFormat="1" ht="15" customHeight="1" x14ac:dyDescent="0.2"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</row>
    <row r="171" spans="26:35" s="101" customFormat="1" ht="15" customHeight="1" x14ac:dyDescent="0.2"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</row>
    <row r="172" spans="26:35" s="101" customFormat="1" ht="15" customHeight="1" x14ac:dyDescent="0.2"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</row>
    <row r="173" spans="26:35" s="101" customFormat="1" ht="15" customHeight="1" x14ac:dyDescent="0.2"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</row>
    <row r="174" spans="26:35" s="101" customFormat="1" ht="15" customHeight="1" x14ac:dyDescent="0.2"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</row>
    <row r="175" spans="26:35" s="101" customFormat="1" ht="15" customHeight="1" x14ac:dyDescent="0.2"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</row>
    <row r="176" spans="26:35" s="101" customFormat="1" ht="15" customHeight="1" x14ac:dyDescent="0.2"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</row>
    <row r="177" spans="26:35" s="101" customFormat="1" ht="15" customHeight="1" x14ac:dyDescent="0.2"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</row>
    <row r="178" spans="26:35" s="101" customFormat="1" ht="15" customHeight="1" x14ac:dyDescent="0.2"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</row>
    <row r="179" spans="26:35" s="101" customFormat="1" ht="15" customHeight="1" x14ac:dyDescent="0.2"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</row>
    <row r="180" spans="26:35" s="101" customFormat="1" ht="15" customHeight="1" x14ac:dyDescent="0.2"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</row>
    <row r="181" spans="26:35" s="101" customFormat="1" ht="15" customHeight="1" x14ac:dyDescent="0.2"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</row>
    <row r="182" spans="26:35" s="101" customFormat="1" ht="15" customHeight="1" x14ac:dyDescent="0.2"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</row>
    <row r="183" spans="26:35" s="101" customFormat="1" ht="15" customHeight="1" x14ac:dyDescent="0.2"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</row>
    <row r="184" spans="26:35" s="101" customFormat="1" ht="15" customHeight="1" x14ac:dyDescent="0.2"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</row>
    <row r="185" spans="26:35" s="101" customFormat="1" ht="15" customHeight="1" x14ac:dyDescent="0.2"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</row>
    <row r="186" spans="26:35" s="101" customFormat="1" ht="15" customHeight="1" x14ac:dyDescent="0.2"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</row>
    <row r="187" spans="26:35" s="101" customFormat="1" ht="15" customHeight="1" x14ac:dyDescent="0.2"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</row>
    <row r="188" spans="26:35" s="101" customFormat="1" ht="15" customHeight="1" x14ac:dyDescent="0.2"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</row>
    <row r="189" spans="26:35" s="101" customFormat="1" ht="15" customHeight="1" x14ac:dyDescent="0.2"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</row>
    <row r="190" spans="26:35" s="101" customFormat="1" ht="15" customHeight="1" x14ac:dyDescent="0.2"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</row>
    <row r="191" spans="26:35" s="101" customFormat="1" ht="15" customHeight="1" x14ac:dyDescent="0.2">
      <c r="Z191" s="152"/>
      <c r="AA191" s="152"/>
      <c r="AB191" s="152"/>
      <c r="AC191" s="166"/>
      <c r="AD191" s="166"/>
      <c r="AE191" s="166"/>
      <c r="AF191" s="166"/>
      <c r="AG191" s="166"/>
      <c r="AH191" s="166"/>
      <c r="AI191" s="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2020-05-02T10:14:48Z</dcterms:modified>
</cp:coreProperties>
</file>