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K14" i="1" l="1"/>
  <c r="AS8" i="1"/>
  <c r="AQ8" i="1"/>
  <c r="AP8" i="1"/>
  <c r="AO8" i="1"/>
  <c r="AN8" i="1"/>
  <c r="AM8" i="1"/>
  <c r="AG8" i="1"/>
  <c r="AE8" i="1"/>
  <c r="I13" i="1" s="1"/>
  <c r="AD8" i="1"/>
  <c r="AC8" i="1"/>
  <c r="G13" i="1" s="1"/>
  <c r="AB8" i="1"/>
  <c r="AA8" i="1"/>
  <c r="E13" i="1" s="1"/>
  <c r="W8" i="1"/>
  <c r="U8" i="1"/>
  <c r="T8" i="1"/>
  <c r="S8" i="1"/>
  <c r="R8" i="1"/>
  <c r="Q8" i="1"/>
  <c r="K8" i="1"/>
  <c r="K12" i="1" s="1"/>
  <c r="I8" i="1"/>
  <c r="I12" i="1" s="1"/>
  <c r="I14" i="1" s="1"/>
  <c r="H8" i="1"/>
  <c r="H12" i="1" s="1"/>
  <c r="G8" i="1"/>
  <c r="F8" i="1"/>
  <c r="F12" i="1" s="1"/>
  <c r="E8" i="1"/>
  <c r="E12" i="1" s="1"/>
  <c r="E14" i="1" s="1"/>
  <c r="G12" i="1" l="1"/>
  <c r="G14" i="1" s="1"/>
  <c r="AR8" i="1"/>
  <c r="K13" i="1"/>
  <c r="F13" i="1"/>
  <c r="L13" i="1" s="1"/>
  <c r="H13" i="1"/>
  <c r="N13" i="1" s="1"/>
  <c r="J14" i="1"/>
  <c r="O14" i="1"/>
  <c r="O13" i="1"/>
  <c r="J13" i="1"/>
  <c r="M13" i="1"/>
  <c r="AF8" i="1"/>
  <c r="H14" i="1" l="1"/>
  <c r="M14" i="1" s="1"/>
  <c r="F14" i="1"/>
  <c r="L14" i="1" l="1"/>
  <c r="N14" i="1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<sst xmlns="http://schemas.openxmlformats.org/spreadsheetml/2006/main" count="76" uniqueCount="34">
  <si>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</si>
  <si>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</si>
  <si>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</si>
  <si>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</si>
  <si>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</si>
  <si>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</si>
  <si>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</si>
  <si>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</si>
  <si>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</si>
  <si>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</si>
  <si>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</si>
  <si>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</si>
  <si>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</si>
  <si>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</si>
  <si>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</si>
  <si>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5.</t>
  </si>
  <si>
    <t>VM</t>
  </si>
  <si>
    <t>Joonas Kevari</t>
  </si>
  <si>
    <t>VäVi</t>
  </si>
  <si>
    <t>VM  2</t>
  </si>
  <si>
    <t>9.</t>
  </si>
  <si>
    <t>4.</t>
  </si>
  <si>
    <t>5.2.1989</t>
  </si>
  <si>
    <t>VM = Vaasan Maila  (1933),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</si>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</sst>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17</v>
      </c>
      <c r="C1" s="3"/>
      <c r="D1" s="4"/>
      <c r="E1" s="5" t="s">
        <v>22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24</v>
      </c>
      <c r="M2" s="10"/>
      <c r="N2" s="10"/>
      <c r="O2" s="17"/>
      <c r="P2" s="15"/>
      <c r="Q2" s="18" t="s">
        <v>25</v>
      </c>
      <c r="R2" s="10"/>
      <c r="S2" s="10"/>
      <c r="T2" s="10"/>
      <c r="U2" s="16"/>
      <c r="V2" s="17"/>
      <c r="W2" s="15"/>
      <c r="X2" s="41" t="s">
        <v>26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27</v>
      </c>
      <c r="AI2" s="10"/>
      <c r="AJ2" s="10"/>
      <c r="AK2" s="17"/>
      <c r="AL2" s="15"/>
      <c r="AM2" s="18" t="s">
        <v>25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28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28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2006</v>
      </c>
      <c r="Y4" s="23" t="s">
        <v>21</v>
      </c>
      <c r="Z4" s="2" t="s">
        <v>18</v>
      </c>
      <c r="AA4" s="23">
        <v>17</v>
      </c>
      <c r="AB4" s="23">
        <v>0</v>
      </c>
      <c r="AC4" s="23">
        <v>5</v>
      </c>
      <c r="AD4" s="23">
        <v>7</v>
      </c>
      <c r="AE4" s="23">
        <v>25</v>
      </c>
      <c r="AF4" s="31">
        <v>0.34720000000000001</v>
      </c>
      <c r="AG4" s="69">
        <v>72</v>
      </c>
      <c r="AH4" s="14"/>
      <c r="AI4" s="14"/>
      <c r="AJ4" s="14"/>
      <c r="AK4" s="14"/>
      <c r="AL4" s="19"/>
      <c r="AM4" s="23">
        <v>2</v>
      </c>
      <c r="AN4" s="23">
        <v>0</v>
      </c>
      <c r="AO4" s="23">
        <v>0</v>
      </c>
      <c r="AP4" s="23">
        <v>0</v>
      </c>
      <c r="AQ4" s="23">
        <v>1</v>
      </c>
      <c r="AR4" s="48">
        <v>0.1666</v>
      </c>
      <c r="AS4" s="1">
        <v>6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2007</v>
      </c>
      <c r="C5" s="24" t="s">
        <v>15</v>
      </c>
      <c r="D5" s="2" t="s">
        <v>16</v>
      </c>
      <c r="E5" s="23">
        <v>1</v>
      </c>
      <c r="F5" s="23">
        <v>0</v>
      </c>
      <c r="G5" s="23">
        <v>0</v>
      </c>
      <c r="H5" s="37">
        <v>0</v>
      </c>
      <c r="I5" s="23">
        <v>0</v>
      </c>
      <c r="J5" s="45">
        <v>0</v>
      </c>
      <c r="K5" s="22">
        <v>6</v>
      </c>
      <c r="L5" s="46"/>
      <c r="M5" s="14"/>
      <c r="N5" s="14"/>
      <c r="O5" s="14"/>
      <c r="P5" s="19"/>
      <c r="Q5" s="23">
        <v>1</v>
      </c>
      <c r="R5" s="23">
        <v>0</v>
      </c>
      <c r="S5" s="37">
        <v>0</v>
      </c>
      <c r="T5" s="23">
        <v>0</v>
      </c>
      <c r="U5" s="23">
        <v>3</v>
      </c>
      <c r="V5" s="47"/>
      <c r="W5" s="22"/>
      <c r="X5" s="23">
        <v>2007</v>
      </c>
      <c r="Y5" s="23" t="s">
        <v>20</v>
      </c>
      <c r="Z5" s="2" t="s">
        <v>19</v>
      </c>
      <c r="AA5" s="23">
        <v>11</v>
      </c>
      <c r="AB5" s="23">
        <v>0</v>
      </c>
      <c r="AC5" s="23">
        <v>1</v>
      </c>
      <c r="AD5" s="23">
        <v>3</v>
      </c>
      <c r="AE5" s="23">
        <v>13</v>
      </c>
      <c r="AF5" s="31">
        <v>0.26</v>
      </c>
      <c r="AG5" s="69">
        <v>50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5"/>
      <c r="K6" s="22"/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3"/>
      <c r="Z6" s="2"/>
      <c r="AA6" s="23"/>
      <c r="AB6" s="23"/>
      <c r="AC6" s="23"/>
      <c r="AD6" s="23"/>
      <c r="AE6" s="23"/>
      <c r="AF6" s="31"/>
      <c r="AG6" s="69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5"/>
      <c r="K7" s="22"/>
      <c r="L7" s="46"/>
      <c r="M7" s="14"/>
      <c r="N7" s="14"/>
      <c r="O7" s="14"/>
      <c r="P7" s="19"/>
      <c r="Q7" s="23"/>
      <c r="R7" s="23"/>
      <c r="S7" s="37"/>
      <c r="T7" s="23"/>
      <c r="U7" s="23"/>
      <c r="V7" s="47"/>
      <c r="W7" s="22"/>
      <c r="X7" s="23">
        <v>2011</v>
      </c>
      <c r="Y7" s="23" t="s">
        <v>21</v>
      </c>
      <c r="Z7" s="2" t="s">
        <v>16</v>
      </c>
      <c r="AA7" s="23">
        <v>3</v>
      </c>
      <c r="AB7" s="23">
        <v>1</v>
      </c>
      <c r="AC7" s="23">
        <v>2</v>
      </c>
      <c r="AD7" s="23">
        <v>4</v>
      </c>
      <c r="AE7" s="23">
        <v>6</v>
      </c>
      <c r="AF7" s="31">
        <v>0.5</v>
      </c>
      <c r="AG7" s="69">
        <v>12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ht="14.25" x14ac:dyDescent="0.2">
      <c r="A8" s="26"/>
      <c r="B8" s="49" t="s">
        <v>29</v>
      </c>
      <c r="C8" s="50"/>
      <c r="D8" s="51"/>
      <c r="E8" s="52">
        <f>SUM(E4:E7)</f>
        <v>1</v>
      </c>
      <c r="F8" s="52">
        <f>SUM(F4:F7)</f>
        <v>0</v>
      </c>
      <c r="G8" s="52">
        <f>SUM(G4:G7)</f>
        <v>0</v>
      </c>
      <c r="H8" s="52">
        <f>SUM(H4:H7)</f>
        <v>0</v>
      </c>
      <c r="I8" s="52">
        <f>SUM(I4:I7)</f>
        <v>0</v>
      </c>
      <c r="J8" s="53">
        <v>0</v>
      </c>
      <c r="K8" s="38">
        <f>SUM(K4:K7)</f>
        <v>6</v>
      </c>
      <c r="L8" s="18"/>
      <c r="M8" s="16"/>
      <c r="N8" s="54"/>
      <c r="O8" s="55"/>
      <c r="P8" s="19"/>
      <c r="Q8" s="52">
        <f>SUM(Q4:Q7)</f>
        <v>1</v>
      </c>
      <c r="R8" s="52">
        <f>SUM(R4:R7)</f>
        <v>0</v>
      </c>
      <c r="S8" s="52">
        <f>SUM(S4:S7)</f>
        <v>0</v>
      </c>
      <c r="T8" s="52">
        <f>SUM(T4:T7)</f>
        <v>0</v>
      </c>
      <c r="U8" s="52">
        <f>SUM(U4:U7)</f>
        <v>3</v>
      </c>
      <c r="V8" s="25">
        <v>0</v>
      </c>
      <c r="W8" s="38">
        <f>SUM(W4:W7)</f>
        <v>0</v>
      </c>
      <c r="X8" s="12" t="s">
        <v>29</v>
      </c>
      <c r="Y8" s="13"/>
      <c r="Z8" s="11"/>
      <c r="AA8" s="52">
        <f>SUM(AA4:AA7)</f>
        <v>31</v>
      </c>
      <c r="AB8" s="52">
        <f>SUM(AB4:AB7)</f>
        <v>1</v>
      </c>
      <c r="AC8" s="52">
        <f>SUM(AC4:AC7)</f>
        <v>8</v>
      </c>
      <c r="AD8" s="52">
        <f>SUM(AD4:AD7)</f>
        <v>14</v>
      </c>
      <c r="AE8" s="52">
        <f>SUM(AE4:AE7)</f>
        <v>44</v>
      </c>
      <c r="AF8" s="53">
        <f>PRODUCT(AE8/AG8)</f>
        <v>0.32835820895522388</v>
      </c>
      <c r="AG8" s="38">
        <f>SUM(AG4:AG7)</f>
        <v>134</v>
      </c>
      <c r="AH8" s="18"/>
      <c r="AI8" s="16"/>
      <c r="AJ8" s="54"/>
      <c r="AK8" s="55"/>
      <c r="AL8" s="19"/>
      <c r="AM8" s="52">
        <f>SUM(AM4:AM7)</f>
        <v>2</v>
      </c>
      <c r="AN8" s="52">
        <f>SUM(AN4:AN7)</f>
        <v>0</v>
      </c>
      <c r="AO8" s="52">
        <f>SUM(AO4:AO7)</f>
        <v>0</v>
      </c>
      <c r="AP8" s="52">
        <f>SUM(AP4:AP7)</f>
        <v>0</v>
      </c>
      <c r="AQ8" s="52">
        <f>SUM(AQ4:AQ7)</f>
        <v>1</v>
      </c>
      <c r="AR8" s="53">
        <f>PRODUCT(AQ8/AS8)</f>
        <v>0.16666666666666666</v>
      </c>
      <c r="AS8" s="44">
        <f>SUM(AS4:AS7)</f>
        <v>6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6"/>
      <c r="C9" s="26"/>
      <c r="D9" s="26"/>
      <c r="E9" s="26"/>
      <c r="F9" s="26"/>
      <c r="G9" s="26"/>
      <c r="H9" s="26"/>
      <c r="I9" s="26"/>
      <c r="J9" s="27"/>
      <c r="K9" s="22"/>
      <c r="L9" s="19"/>
      <c r="M9" s="19"/>
      <c r="N9" s="19"/>
      <c r="O9" s="19"/>
      <c r="P9" s="26"/>
      <c r="Q9" s="26"/>
      <c r="R9" s="28"/>
      <c r="S9" s="26"/>
      <c r="T9" s="26"/>
      <c r="U9" s="19"/>
      <c r="V9" s="19"/>
      <c r="W9" s="22"/>
      <c r="X9" s="26"/>
      <c r="Y9" s="26"/>
      <c r="Z9" s="26"/>
      <c r="AA9" s="26"/>
      <c r="AB9" s="26"/>
      <c r="AC9" s="26"/>
      <c r="AD9" s="26"/>
      <c r="AE9" s="26"/>
      <c r="AF9" s="27"/>
      <c r="AG9" s="22"/>
      <c r="AH9" s="19"/>
      <c r="AI9" s="19"/>
      <c r="AJ9" s="19"/>
      <c r="AK9" s="19"/>
      <c r="AL9" s="26"/>
      <c r="AM9" s="26"/>
      <c r="AN9" s="28"/>
      <c r="AO9" s="26"/>
      <c r="AP9" s="26"/>
      <c r="AQ9" s="19"/>
      <c r="AR9" s="19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56" t="s">
        <v>30</v>
      </c>
      <c r="C10" s="57"/>
      <c r="D10" s="58"/>
      <c r="E10" s="11" t="s">
        <v>2</v>
      </c>
      <c r="F10" s="14" t="s">
        <v>6</v>
      </c>
      <c r="G10" s="11" t="s">
        <v>4</v>
      </c>
      <c r="H10" s="14" t="s">
        <v>5</v>
      </c>
      <c r="I10" s="14" t="s">
        <v>8</v>
      </c>
      <c r="J10" s="14" t="s">
        <v>9</v>
      </c>
      <c r="K10" s="19"/>
      <c r="L10" s="14" t="s">
        <v>10</v>
      </c>
      <c r="M10" s="14" t="s">
        <v>11</v>
      </c>
      <c r="N10" s="14" t="s">
        <v>31</v>
      </c>
      <c r="O10" s="14" t="s">
        <v>32</v>
      </c>
      <c r="Q10" s="28"/>
      <c r="R10" s="28" t="s">
        <v>12</v>
      </c>
      <c r="S10" s="28"/>
      <c r="T10" s="26" t="s">
        <v>23</v>
      </c>
      <c r="U10" s="19"/>
      <c r="V10" s="22"/>
      <c r="W10" s="22"/>
      <c r="X10" s="59"/>
      <c r="Y10" s="59"/>
      <c r="Z10" s="59"/>
      <c r="AA10" s="59"/>
      <c r="AB10" s="59"/>
      <c r="AC10" s="28"/>
      <c r="AD10" s="28"/>
      <c r="AE10" s="28"/>
      <c r="AF10" s="26"/>
      <c r="AG10" s="26"/>
      <c r="AH10" s="26"/>
      <c r="AI10" s="26"/>
      <c r="AJ10" s="26"/>
      <c r="AK10" s="26"/>
      <c r="AM10" s="22"/>
      <c r="AN10" s="59"/>
      <c r="AO10" s="59"/>
      <c r="AP10" s="59"/>
      <c r="AQ10" s="59"/>
      <c r="AR10" s="59"/>
      <c r="AS10" s="59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9" t="s">
        <v>33</v>
      </c>
      <c r="C11" s="8"/>
      <c r="D11" s="30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6">
        <v>0</v>
      </c>
      <c r="L11" s="62">
        <v>0</v>
      </c>
      <c r="M11" s="62">
        <v>0</v>
      </c>
      <c r="N11" s="62">
        <v>0</v>
      </c>
      <c r="O11" s="62">
        <v>0</v>
      </c>
      <c r="Q11" s="28"/>
      <c r="R11" s="28"/>
      <c r="S11" s="28"/>
      <c r="T11" s="26" t="s">
        <v>14</v>
      </c>
      <c r="U11" s="26"/>
      <c r="V11" s="26"/>
      <c r="W11" s="26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6"/>
      <c r="AL11" s="26"/>
      <c r="AM11" s="26"/>
      <c r="AN11" s="28"/>
      <c r="AO11" s="28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63" t="s">
        <v>13</v>
      </c>
      <c r="C12" s="64"/>
      <c r="D12" s="65"/>
      <c r="E12" s="60">
        <f>PRODUCT(E8+Q8)</f>
        <v>2</v>
      </c>
      <c r="F12" s="60">
        <f>PRODUCT(F8+R8)</f>
        <v>0</v>
      </c>
      <c r="G12" s="60">
        <f>PRODUCT(G8+S8)</f>
        <v>0</v>
      </c>
      <c r="H12" s="60">
        <f>PRODUCT(H8+T8)</f>
        <v>0</v>
      </c>
      <c r="I12" s="60">
        <f>PRODUCT(I8+U8)</f>
        <v>3</v>
      </c>
      <c r="J12" s="61">
        <v>0</v>
      </c>
      <c r="K12" s="26">
        <f>PRODUCT(K8+W8)</f>
        <v>6</v>
      </c>
      <c r="L12" s="62">
        <v>0</v>
      </c>
      <c r="M12" s="62">
        <v>0</v>
      </c>
      <c r="N12" s="62">
        <v>0</v>
      </c>
      <c r="O12" s="62">
        <v>0</v>
      </c>
      <c r="Q12" s="28"/>
      <c r="R12" s="28"/>
      <c r="S12" s="28"/>
      <c r="T12" s="19"/>
      <c r="U12" s="26"/>
      <c r="V12" s="26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  <c r="AJ12" s="28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1" t="s">
        <v>26</v>
      </c>
      <c r="C13" s="20"/>
      <c r="D13" s="32"/>
      <c r="E13" s="60">
        <f>PRODUCT(AA8+AM8)</f>
        <v>33</v>
      </c>
      <c r="F13" s="60">
        <f>PRODUCT(AB8+AN8)</f>
        <v>1</v>
      </c>
      <c r="G13" s="60">
        <f>PRODUCT(AC8+AO8)</f>
        <v>8</v>
      </c>
      <c r="H13" s="60">
        <f>PRODUCT(AD8+AP8)</f>
        <v>14</v>
      </c>
      <c r="I13" s="60">
        <f>PRODUCT(AE8+AQ8)</f>
        <v>45</v>
      </c>
      <c r="J13" s="61">
        <f>PRODUCT(I13/K13)</f>
        <v>0.32142857142857145</v>
      </c>
      <c r="K13" s="19">
        <f>PRODUCT(AG8+AS8)</f>
        <v>140</v>
      </c>
      <c r="L13" s="62">
        <f>PRODUCT((F13+G13)/E13)</f>
        <v>0.27272727272727271</v>
      </c>
      <c r="M13" s="62">
        <f>PRODUCT(H13/E13)</f>
        <v>0.42424242424242425</v>
      </c>
      <c r="N13" s="62">
        <f>PRODUCT((F13+G13+H13)/E13)</f>
        <v>0.69696969696969702</v>
      </c>
      <c r="O13" s="62">
        <f>PRODUCT(I13/E13)</f>
        <v>1.3636363636363635</v>
      </c>
      <c r="Q13" s="28"/>
      <c r="R13" s="28"/>
      <c r="S13" s="26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6"/>
      <c r="AL13" s="19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66" t="s">
        <v>29</v>
      </c>
      <c r="C14" s="67"/>
      <c r="D14" s="68"/>
      <c r="E14" s="60">
        <f>SUM(E11:E13)</f>
        <v>35</v>
      </c>
      <c r="F14" s="60">
        <f t="shared" ref="F14:I14" si="0">SUM(F11:F13)</f>
        <v>1</v>
      </c>
      <c r="G14" s="60">
        <f t="shared" si="0"/>
        <v>8</v>
      </c>
      <c r="H14" s="60">
        <f t="shared" si="0"/>
        <v>14</v>
      </c>
      <c r="I14" s="60">
        <f t="shared" si="0"/>
        <v>48</v>
      </c>
      <c r="J14" s="61">
        <f>PRODUCT(I14/K14)</f>
        <v>0.32876712328767121</v>
      </c>
      <c r="K14" s="26">
        <f>SUM(K11:K13)</f>
        <v>146</v>
      </c>
      <c r="L14" s="62">
        <f>PRODUCT((F14+G14)/E14)</f>
        <v>0.25714285714285712</v>
      </c>
      <c r="M14" s="62">
        <f>PRODUCT(H14/E14)</f>
        <v>0.4</v>
      </c>
      <c r="N14" s="62">
        <f>PRODUCT((F14+G14+H14)/E14)</f>
        <v>0.65714285714285714</v>
      </c>
      <c r="O14" s="62">
        <f>PRODUCT(I14/E14)</f>
        <v>1.3714285714285714</v>
      </c>
      <c r="Q14" s="19"/>
      <c r="R14" s="19"/>
      <c r="S14" s="19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19"/>
      <c r="F15" s="19"/>
      <c r="G15" s="19"/>
      <c r="H15" s="19"/>
      <c r="I15" s="19"/>
      <c r="J15" s="26"/>
      <c r="K15" s="26"/>
      <c r="L15" s="19"/>
      <c r="M15" s="19"/>
      <c r="N15" s="19"/>
      <c r="O15" s="19"/>
      <c r="P15" s="26"/>
      <c r="Q15" s="26"/>
      <c r="R15" s="26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9"/>
      <c r="R87" s="19"/>
      <c r="S87" s="1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19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9"/>
      <c r="R88" s="19"/>
      <c r="S88" s="19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19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19"/>
      <c r="AL179" s="19"/>
    </row>
    <row r="180" spans="12:38" x14ac:dyDescent="0.25"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sortState ref="O16:X77">
    <sortCondition ref="O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2018-10-22T15:23:02Z</dcterms:modified>
</cp:coreProperties>
</file>