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I16" i="2"/>
  <c r="O16" i="2" s="1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<sst xmlns="http://schemas.openxmlformats.org/spreadsheetml/2006/main" count="165" uniqueCount="64">
  <si>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</si>
  <si>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</si>
  <si>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</si>
  <si>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</si>
  <si>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</si>
  <si>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</si>
  <si>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</si>
  <si>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</si>
  <si>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</si>
  <si>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</si>
  <si>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</si>
  <si>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</si>
  <si>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</si>
  <si>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</si>
  <si>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</si>
  <si>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</si>
  <si>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</si>
  <si>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</si>
  <si>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</si>
  <si>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</si>
  <si>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</si>
  <si>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</si>
  <si>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</si>
  <si>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</si>
  <si>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</si>
  <si>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</si>
  <si>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</si>
  <si>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</si>
  <si>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</si>
  <si>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</si>
  <si>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</si>
  <si>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</si>
  <si>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</si>
  <si>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</si>
  <si>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</si>
  <si>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</si>
  <si>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2.</t>
  </si>
  <si>
    <t>HaKi = Hakunilan Kisa  (1978)</t>
  </si>
  <si>
    <t>HaKi</t>
  </si>
  <si>
    <t>Esa Kesänen</t>
  </si>
  <si>
    <t>4.12.1969</t>
  </si>
  <si>
    <t>5.</t>
  </si>
  <si>
    <t>suomensarja</t>
  </si>
  <si>
    <t>9.</t>
  </si>
  <si>
    <t>7.</t>
  </si>
  <si>
    <t>04.09. 1993  HaKi - MuPS  2-4</t>
  </si>
  <si>
    <t xml:space="preserve">  23 v   9 kk   0 pv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</si>
  <si>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</si>
  <si>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</si>
  <si>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</si>
  <si>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</si>
  <si>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</si>
  <si>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</si>
  <si>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</si>
  <si>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</si>
  <si>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</si>
  <si>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</si>
  <si>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</si>
  <si>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</si>
  <si>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</si>
  <si>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</si>
  <si>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</si>
  <si>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Pilke = Reisjärven Pilke  (1945)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</si>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</sst>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40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1989</v>
      </c>
      <c r="C4" s="25" t="s">
        <v>44</v>
      </c>
      <c r="D4" s="26" t="s">
        <v>63</v>
      </c>
      <c r="E4" s="25"/>
      <c r="F4" s="27" t="s">
        <v>42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0"/>
      <c r="X4" s="33"/>
      <c r="Y4" s="33"/>
      <c r="Z4" s="33"/>
      <c r="AA4" s="33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1990</v>
      </c>
      <c r="C5" s="25" t="s">
        <v>44</v>
      </c>
      <c r="D5" s="26" t="s">
        <v>63</v>
      </c>
      <c r="E5" s="25"/>
      <c r="F5" s="27" t="s">
        <v>42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40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1991</v>
      </c>
      <c r="C6" s="25" t="s">
        <v>43</v>
      </c>
      <c r="D6" s="26" t="s">
        <v>63</v>
      </c>
      <c r="E6" s="25"/>
      <c r="F6" s="27" t="s">
        <v>42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40"/>
      <c r="X6" s="33"/>
      <c r="Y6" s="33"/>
      <c r="Z6" s="33"/>
      <c r="AA6" s="33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1992</v>
      </c>
      <c r="C7" s="25" t="s">
        <v>43</v>
      </c>
      <c r="D7" s="26" t="s">
        <v>63</v>
      </c>
      <c r="E7" s="25"/>
      <c r="F7" s="27" t="s">
        <v>42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40"/>
      <c r="X7" s="33"/>
      <c r="Y7" s="33"/>
      <c r="Z7" s="33"/>
      <c r="AA7" s="33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1993</v>
      </c>
      <c r="C8" s="35" t="s">
        <v>36</v>
      </c>
      <c r="D8" s="36" t="s">
        <v>38</v>
      </c>
      <c r="E8" s="35"/>
      <c r="F8" s="37" t="s">
        <v>34</v>
      </c>
      <c r="G8" s="81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40">
        <v>2</v>
      </c>
      <c r="X8" s="33">
        <v>0</v>
      </c>
      <c r="Y8" s="33">
        <v>1</v>
      </c>
      <c r="Z8" s="33">
        <v>0</v>
      </c>
      <c r="AA8" s="33">
        <v>7</v>
      </c>
      <c r="AB8" s="69">
        <v>0.46700000000000003</v>
      </c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1994</v>
      </c>
      <c r="C9" s="35" t="s">
        <v>41</v>
      </c>
      <c r="D9" s="36" t="s">
        <v>38</v>
      </c>
      <c r="E9" s="35"/>
      <c r="F9" s="37" t="s">
        <v>34</v>
      </c>
      <c r="G9" s="81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40">
        <v>15</v>
      </c>
      <c r="X9" s="33">
        <v>0</v>
      </c>
      <c r="Y9" s="33">
        <v>3</v>
      </c>
      <c r="Z9" s="33">
        <v>2</v>
      </c>
      <c r="AA9" s="33">
        <v>23</v>
      </c>
      <c r="AB9" s="69">
        <v>0.46</v>
      </c>
      <c r="AC9" s="30"/>
      <c r="AD9" s="31"/>
      <c r="AE9" s="31"/>
      <c r="AF9" s="31"/>
      <c r="AG9" s="31"/>
      <c r="AH9" s="31"/>
      <c r="AI9" s="31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41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1">
        <v>0</v>
      </c>
      <c r="V10" s="24"/>
      <c r="W10" s="18">
        <v>17</v>
      </c>
      <c r="X10" s="18">
        <v>0</v>
      </c>
      <c r="Y10" s="18">
        <v>4</v>
      </c>
      <c r="Z10" s="18">
        <v>2</v>
      </c>
      <c r="AA10" s="18">
        <v>30</v>
      </c>
      <c r="AB10" s="41">
        <v>0.44800000000000001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2" t="s">
        <v>2</v>
      </c>
      <c r="C11" s="34"/>
      <c r="D11" s="43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6"/>
      <c r="AI11" s="44"/>
      <c r="AJ11" s="9"/>
    </row>
    <row r="12" spans="1:36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P12" s="44"/>
      <c r="Q12" s="47"/>
      <c r="R12" s="44"/>
      <c r="S12" s="44"/>
      <c r="T12" s="44"/>
      <c r="U12" s="44"/>
      <c r="W12" s="44"/>
      <c r="X12" s="44"/>
      <c r="Y12" s="44"/>
      <c r="Z12" s="44"/>
      <c r="AA12" s="44"/>
      <c r="AB12" s="44"/>
      <c r="AD12" s="44"/>
      <c r="AE12" s="44"/>
      <c r="AF12" s="44"/>
      <c r="AG12" s="44"/>
      <c r="AH12" s="44"/>
      <c r="AI12" s="44"/>
      <c r="AJ12" s="9"/>
    </row>
    <row r="13" spans="1:36" ht="15" customHeight="1" x14ac:dyDescent="0.25">
      <c r="A13" s="9"/>
      <c r="B13" s="22" t="s">
        <v>25</v>
      </c>
      <c r="C13" s="48"/>
      <c r="D13" s="4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4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9" t="s">
        <v>30</v>
      </c>
      <c r="Q13" s="12"/>
      <c r="R13" s="12"/>
      <c r="S13" s="12"/>
      <c r="T13" s="50"/>
      <c r="U13" s="50"/>
      <c r="V13" s="50"/>
      <c r="W13" s="50"/>
      <c r="X13" s="50"/>
      <c r="Y13" s="50"/>
      <c r="Z13" s="50"/>
      <c r="AA13" s="12"/>
      <c r="AB13" s="50"/>
      <c r="AC13" s="12"/>
      <c r="AD13" s="12"/>
      <c r="AE13" s="12"/>
      <c r="AF13" s="12"/>
      <c r="AG13" s="12"/>
      <c r="AH13" s="12"/>
      <c r="AI13" s="51"/>
      <c r="AJ13" s="9"/>
    </row>
    <row r="14" spans="1:36" ht="15" customHeight="1" x14ac:dyDescent="0.2">
      <c r="A14" s="9"/>
      <c r="B14" s="49" t="s">
        <v>13</v>
      </c>
      <c r="C14" s="12"/>
      <c r="D14" s="51"/>
      <c r="E14" s="31"/>
      <c r="F14" s="31"/>
      <c r="G14" s="31"/>
      <c r="H14" s="31"/>
      <c r="I14" s="31"/>
      <c r="J14" s="44"/>
      <c r="K14" s="52"/>
      <c r="L14" s="52"/>
      <c r="M14" s="52"/>
      <c r="N14" s="53"/>
      <c r="O14" s="24"/>
      <c r="P14" s="54" t="s">
        <v>9</v>
      </c>
      <c r="Q14" s="55"/>
      <c r="R14" s="56" t="s">
        <v>45</v>
      </c>
      <c r="S14" s="56"/>
      <c r="T14" s="56"/>
      <c r="U14" s="56"/>
      <c r="V14" s="56"/>
      <c r="W14" s="56"/>
      <c r="X14" s="89" t="s">
        <v>11</v>
      </c>
      <c r="Y14" s="62"/>
      <c r="Z14" s="62"/>
      <c r="AA14" s="64" t="s">
        <v>46</v>
      </c>
      <c r="AB14" s="62"/>
      <c r="AC14" s="86"/>
      <c r="AD14" s="56"/>
      <c r="AE14" s="56"/>
      <c r="AF14" s="56"/>
      <c r="AG14" s="56"/>
      <c r="AH14" s="56"/>
      <c r="AI14" s="87"/>
      <c r="AJ14" s="9"/>
    </row>
    <row r="15" spans="1:36" ht="15" customHeight="1" x14ac:dyDescent="0.2">
      <c r="A15" s="9"/>
      <c r="B15" s="57" t="s">
        <v>15</v>
      </c>
      <c r="C15" s="58"/>
      <c r="D15" s="59"/>
      <c r="E15" s="31"/>
      <c r="F15" s="31"/>
      <c r="G15" s="31"/>
      <c r="H15" s="31"/>
      <c r="I15" s="31"/>
      <c r="J15" s="44"/>
      <c r="K15" s="52"/>
      <c r="L15" s="52"/>
      <c r="M15" s="52"/>
      <c r="N15" s="53"/>
      <c r="O15" s="24"/>
      <c r="P15" s="60" t="s">
        <v>51</v>
      </c>
      <c r="Q15" s="61"/>
      <c r="R15" s="62"/>
      <c r="S15" s="62"/>
      <c r="T15" s="62"/>
      <c r="U15" s="62"/>
      <c r="V15" s="62"/>
      <c r="W15" s="62"/>
      <c r="X15" s="62"/>
      <c r="Y15" s="62"/>
      <c r="Z15" s="63"/>
      <c r="AA15" s="62"/>
      <c r="AB15" s="62"/>
      <c r="AC15" s="62"/>
      <c r="AD15" s="62"/>
      <c r="AE15" s="62"/>
      <c r="AF15" s="62"/>
      <c r="AG15" s="62"/>
      <c r="AH15" s="63"/>
      <c r="AI15" s="88"/>
      <c r="AJ15" s="9"/>
    </row>
    <row r="16" spans="1:36" ht="15" customHeight="1" x14ac:dyDescent="0.2">
      <c r="A16" s="9"/>
      <c r="B16" s="65" t="s">
        <v>16</v>
      </c>
      <c r="C16" s="66"/>
      <c r="D16" s="67"/>
      <c r="E16" s="40">
        <v>17</v>
      </c>
      <c r="F16" s="40">
        <v>0</v>
      </c>
      <c r="G16" s="40">
        <v>4</v>
      </c>
      <c r="H16" s="40">
        <v>2</v>
      </c>
      <c r="I16" s="40">
        <v>30</v>
      </c>
      <c r="J16" s="44"/>
      <c r="K16" s="68">
        <v>0.23529411764705882</v>
      </c>
      <c r="L16" s="68">
        <v>0.11764705882352941</v>
      </c>
      <c r="M16" s="68">
        <v>1.7647058823529411</v>
      </c>
      <c r="N16" s="69">
        <v>0.44800000000000001</v>
      </c>
      <c r="O16" s="24"/>
      <c r="P16" s="60" t="s">
        <v>52</v>
      </c>
      <c r="Q16" s="61"/>
      <c r="R16" s="62"/>
      <c r="S16" s="62"/>
      <c r="T16" s="62"/>
      <c r="U16" s="62"/>
      <c r="V16" s="62"/>
      <c r="W16" s="62"/>
      <c r="X16" s="62"/>
      <c r="Y16" s="62"/>
      <c r="Z16" s="89"/>
      <c r="AA16" s="89"/>
      <c r="AB16" s="89"/>
      <c r="AC16" s="63"/>
      <c r="AD16" s="62"/>
      <c r="AE16" s="90"/>
      <c r="AF16" s="62"/>
      <c r="AG16" s="62"/>
      <c r="AH16" s="62"/>
      <c r="AI16" s="88"/>
    </row>
    <row r="17" spans="1:35" ht="15" customHeight="1" x14ac:dyDescent="0.2">
      <c r="A17" s="9"/>
      <c r="B17" s="70" t="s">
        <v>26</v>
      </c>
      <c r="C17" s="71"/>
      <c r="D17" s="72"/>
      <c r="E17" s="18">
        <v>17</v>
      </c>
      <c r="F17" s="18">
        <v>0</v>
      </c>
      <c r="G17" s="18">
        <v>4</v>
      </c>
      <c r="H17" s="18">
        <v>2</v>
      </c>
      <c r="I17" s="18">
        <v>30</v>
      </c>
      <c r="J17" s="44"/>
      <c r="K17" s="73">
        <v>0.23529411764705882</v>
      </c>
      <c r="L17" s="73">
        <v>0.11764705882352941</v>
      </c>
      <c r="M17" s="73">
        <v>1.7647058823529411</v>
      </c>
      <c r="N17" s="41">
        <v>0.44800000000000001</v>
      </c>
      <c r="O17" s="24"/>
      <c r="P17" s="74" t="s">
        <v>10</v>
      </c>
      <c r="Q17" s="75"/>
      <c r="R17" s="76"/>
      <c r="S17" s="76"/>
      <c r="T17" s="76"/>
      <c r="U17" s="76"/>
      <c r="V17" s="76"/>
      <c r="W17" s="76"/>
      <c r="X17" s="76"/>
      <c r="Y17" s="76"/>
      <c r="Z17" s="91"/>
      <c r="AA17" s="77"/>
      <c r="AB17" s="91"/>
      <c r="AC17" s="77"/>
      <c r="AD17" s="92"/>
      <c r="AE17" s="76"/>
      <c r="AF17" s="77"/>
      <c r="AG17" s="76"/>
      <c r="AH17" s="77"/>
      <c r="AI17" s="93"/>
    </row>
    <row r="18" spans="1:35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4"/>
      <c r="K18" s="46"/>
      <c r="L18" s="46"/>
      <c r="M18" s="46"/>
      <c r="N18" s="45"/>
      <c r="O18" s="24"/>
      <c r="P18" s="44"/>
      <c r="Q18" s="47"/>
      <c r="R18" s="44"/>
      <c r="S18" s="44"/>
      <c r="T18" s="24"/>
      <c r="U18" s="24"/>
      <c r="V18" s="24"/>
      <c r="W18" s="24"/>
      <c r="X18" s="78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 t="s">
        <v>35</v>
      </c>
      <c r="C19" s="44"/>
      <c r="D19" s="44" t="s">
        <v>62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4"/>
      <c r="Q19" s="47"/>
      <c r="R19" s="44"/>
      <c r="S19" s="44"/>
      <c r="T19" s="24"/>
      <c r="U19" s="24"/>
      <c r="V19" s="24"/>
      <c r="W19" s="24"/>
      <c r="X19" s="78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/>
      <c r="C20" s="44"/>
      <c r="D20" s="44" t="s">
        <v>37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4"/>
      <c r="P20" s="44"/>
      <c r="Q20" s="47"/>
      <c r="R20" s="44"/>
      <c r="S20" s="44"/>
      <c r="T20" s="24"/>
      <c r="U20" s="24"/>
      <c r="V20" s="24"/>
      <c r="W20" s="24"/>
      <c r="X20" s="78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4"/>
      <c r="P21" s="44"/>
      <c r="Q21" s="47"/>
      <c r="R21" s="44"/>
      <c r="S21" s="44"/>
      <c r="T21" s="24"/>
      <c r="U21" s="24"/>
      <c r="V21" s="24"/>
      <c r="W21" s="24"/>
      <c r="X21" s="78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8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39</v>
      </c>
      <c r="C1" s="3"/>
      <c r="D1" s="4"/>
      <c r="E1" s="5" t="s">
        <v>40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47</v>
      </c>
      <c r="C2" s="83"/>
      <c r="D2" s="84"/>
      <c r="E2" s="13" t="s">
        <v>13</v>
      </c>
      <c r="F2" s="14"/>
      <c r="G2" s="14"/>
      <c r="H2" s="14"/>
      <c r="I2" s="20"/>
      <c r="J2" s="15"/>
      <c r="K2" s="85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96" t="s">
        <v>55</v>
      </c>
      <c r="Y2" s="97"/>
      <c r="Z2" s="98"/>
      <c r="AA2" s="13" t="s">
        <v>13</v>
      </c>
      <c r="AB2" s="14"/>
      <c r="AC2" s="14"/>
      <c r="AD2" s="14"/>
      <c r="AE2" s="20"/>
      <c r="AF2" s="15"/>
      <c r="AG2" s="85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9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57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57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100"/>
      <c r="K4" s="30"/>
      <c r="L4" s="101"/>
      <c r="M4" s="18"/>
      <c r="N4" s="18"/>
      <c r="O4" s="18"/>
      <c r="P4" s="24"/>
      <c r="Q4" s="31"/>
      <c r="R4" s="31"/>
      <c r="S4" s="32"/>
      <c r="T4" s="31"/>
      <c r="U4" s="31"/>
      <c r="V4" s="102"/>
      <c r="W4" s="30"/>
      <c r="X4" s="31">
        <v>1989</v>
      </c>
      <c r="Y4" s="31" t="s">
        <v>44</v>
      </c>
      <c r="Z4" s="126" t="s">
        <v>63</v>
      </c>
      <c r="AA4" s="31"/>
      <c r="AB4" s="31"/>
      <c r="AC4" s="31"/>
      <c r="AD4" s="31"/>
      <c r="AE4" s="31"/>
      <c r="AF4" s="100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3"/>
      <c r="AS4" s="10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42"/>
      <c r="E5" s="31"/>
      <c r="F5" s="31"/>
      <c r="G5" s="31"/>
      <c r="H5" s="32"/>
      <c r="I5" s="31"/>
      <c r="J5" s="100"/>
      <c r="K5" s="30"/>
      <c r="L5" s="101"/>
      <c r="M5" s="18"/>
      <c r="N5" s="18"/>
      <c r="O5" s="18"/>
      <c r="P5" s="24"/>
      <c r="Q5" s="31"/>
      <c r="R5" s="31"/>
      <c r="S5" s="32"/>
      <c r="T5" s="31"/>
      <c r="U5" s="31"/>
      <c r="V5" s="102"/>
      <c r="W5" s="30"/>
      <c r="X5" s="31">
        <v>1990</v>
      </c>
      <c r="Y5" s="31" t="s">
        <v>44</v>
      </c>
      <c r="Z5" s="126" t="s">
        <v>63</v>
      </c>
      <c r="AA5" s="31">
        <v>22</v>
      </c>
      <c r="AB5" s="31">
        <v>0</v>
      </c>
      <c r="AC5" s="31">
        <v>15</v>
      </c>
      <c r="AD5" s="31">
        <v>22</v>
      </c>
      <c r="AE5" s="31"/>
      <c r="AF5" s="100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3"/>
      <c r="AS5" s="10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4"/>
      <c r="D6" s="42"/>
      <c r="E6" s="31"/>
      <c r="F6" s="31"/>
      <c r="G6" s="31"/>
      <c r="H6" s="32"/>
      <c r="I6" s="31"/>
      <c r="J6" s="100"/>
      <c r="K6" s="30"/>
      <c r="L6" s="101"/>
      <c r="M6" s="18"/>
      <c r="N6" s="18"/>
      <c r="O6" s="18"/>
      <c r="P6" s="24"/>
      <c r="Q6" s="31"/>
      <c r="R6" s="31"/>
      <c r="S6" s="32"/>
      <c r="T6" s="31"/>
      <c r="U6" s="31"/>
      <c r="V6" s="102"/>
      <c r="W6" s="30"/>
      <c r="X6" s="31">
        <v>1991</v>
      </c>
      <c r="Y6" s="31" t="s">
        <v>43</v>
      </c>
      <c r="Z6" s="126" t="s">
        <v>63</v>
      </c>
      <c r="AA6" s="31">
        <v>22</v>
      </c>
      <c r="AB6" s="31">
        <v>1</v>
      </c>
      <c r="AC6" s="31">
        <v>7</v>
      </c>
      <c r="AD6" s="31">
        <v>21</v>
      </c>
      <c r="AE6" s="31"/>
      <c r="AF6" s="100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3"/>
      <c r="AS6" s="10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4"/>
      <c r="D7" s="42"/>
      <c r="E7" s="31"/>
      <c r="F7" s="31"/>
      <c r="G7" s="31"/>
      <c r="H7" s="32"/>
      <c r="I7" s="31"/>
      <c r="J7" s="100"/>
      <c r="K7" s="30"/>
      <c r="L7" s="101"/>
      <c r="M7" s="18"/>
      <c r="N7" s="18"/>
      <c r="O7" s="18"/>
      <c r="P7" s="24"/>
      <c r="Q7" s="31"/>
      <c r="R7" s="31"/>
      <c r="S7" s="32"/>
      <c r="T7" s="31"/>
      <c r="U7" s="31"/>
      <c r="V7" s="102"/>
      <c r="W7" s="30"/>
      <c r="X7" s="31">
        <v>1992</v>
      </c>
      <c r="Y7" s="31" t="s">
        <v>43</v>
      </c>
      <c r="Z7" s="126" t="s">
        <v>63</v>
      </c>
      <c r="AA7" s="31">
        <v>22</v>
      </c>
      <c r="AB7" s="31">
        <v>0</v>
      </c>
      <c r="AC7" s="31">
        <v>7</v>
      </c>
      <c r="AD7" s="31">
        <v>25</v>
      </c>
      <c r="AE7" s="31"/>
      <c r="AF7" s="100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3"/>
      <c r="AS7" s="10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1993</v>
      </c>
      <c r="C8" s="31" t="s">
        <v>36</v>
      </c>
      <c r="D8" s="42" t="s">
        <v>38</v>
      </c>
      <c r="E8" s="31">
        <v>25</v>
      </c>
      <c r="F8" s="31">
        <v>0</v>
      </c>
      <c r="G8" s="31">
        <v>15</v>
      </c>
      <c r="H8" s="31">
        <v>20</v>
      </c>
      <c r="I8" s="31">
        <v>103</v>
      </c>
      <c r="J8" s="100"/>
      <c r="K8" s="30"/>
      <c r="L8" s="101"/>
      <c r="M8" s="18"/>
      <c r="N8" s="18"/>
      <c r="O8" s="18"/>
      <c r="P8" s="24"/>
      <c r="Q8" s="31"/>
      <c r="R8" s="31"/>
      <c r="S8" s="32"/>
      <c r="T8" s="31"/>
      <c r="U8" s="31"/>
      <c r="V8" s="102"/>
      <c r="W8" s="30"/>
      <c r="X8" s="31"/>
      <c r="Y8" s="34"/>
      <c r="Z8" s="42"/>
      <c r="AA8" s="31"/>
      <c r="AB8" s="31"/>
      <c r="AC8" s="31"/>
      <c r="AD8" s="32"/>
      <c r="AE8" s="31"/>
      <c r="AF8" s="100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3"/>
      <c r="AS8" s="10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1994</v>
      </c>
      <c r="C9" s="31" t="s">
        <v>36</v>
      </c>
      <c r="D9" s="42" t="s">
        <v>38</v>
      </c>
      <c r="E9" s="31">
        <v>1</v>
      </c>
      <c r="F9" s="31">
        <v>0</v>
      </c>
      <c r="G9" s="31">
        <v>0</v>
      </c>
      <c r="H9" s="31">
        <v>1</v>
      </c>
      <c r="I9" s="31">
        <v>3</v>
      </c>
      <c r="J9" s="100"/>
      <c r="K9" s="30"/>
      <c r="L9" s="101"/>
      <c r="M9" s="18"/>
      <c r="N9" s="18"/>
      <c r="O9" s="18"/>
      <c r="P9" s="24"/>
      <c r="Q9" s="31"/>
      <c r="R9" s="31"/>
      <c r="S9" s="32"/>
      <c r="T9" s="31"/>
      <c r="U9" s="31"/>
      <c r="V9" s="102"/>
      <c r="W9" s="30"/>
      <c r="X9" s="31"/>
      <c r="Y9" s="34"/>
      <c r="Z9" s="42"/>
      <c r="AA9" s="31"/>
      <c r="AB9" s="31"/>
      <c r="AC9" s="31"/>
      <c r="AD9" s="32"/>
      <c r="AE9" s="31"/>
      <c r="AF9" s="100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3"/>
      <c r="AS9" s="10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05" t="s">
        <v>58</v>
      </c>
      <c r="C10" s="106"/>
      <c r="D10" s="107"/>
      <c r="E10" s="108">
        <f>SUM(E4:E9)</f>
        <v>26</v>
      </c>
      <c r="F10" s="108">
        <f>SUM(F4:F9)</f>
        <v>0</v>
      </c>
      <c r="G10" s="108">
        <f>SUM(G4:G9)</f>
        <v>15</v>
      </c>
      <c r="H10" s="108">
        <f>SUM(H4:H9)</f>
        <v>21</v>
      </c>
      <c r="I10" s="108">
        <f>SUM(I4:I9)</f>
        <v>106</v>
      </c>
      <c r="J10" s="109">
        <v>0</v>
      </c>
      <c r="K10" s="85">
        <f>SUM(K4:K9)</f>
        <v>0</v>
      </c>
      <c r="L10" s="22"/>
      <c r="M10" s="20"/>
      <c r="N10" s="110"/>
      <c r="O10" s="111"/>
      <c r="P10" s="24"/>
      <c r="Q10" s="108">
        <f>SUM(Q4:Q9)</f>
        <v>0</v>
      </c>
      <c r="R10" s="108">
        <f>SUM(R4:R9)</f>
        <v>0</v>
      </c>
      <c r="S10" s="108">
        <f>SUM(S4:S9)</f>
        <v>0</v>
      </c>
      <c r="T10" s="108">
        <f>SUM(T4:T9)</f>
        <v>0</v>
      </c>
      <c r="U10" s="108">
        <f>SUM(U4:U9)</f>
        <v>0</v>
      </c>
      <c r="V10" s="41">
        <v>0</v>
      </c>
      <c r="W10" s="85">
        <f>SUM(W4:W9)</f>
        <v>0</v>
      </c>
      <c r="X10" s="16" t="s">
        <v>58</v>
      </c>
      <c r="Y10" s="17"/>
      <c r="Z10" s="15"/>
      <c r="AA10" s="108">
        <f>SUM(AA4:AA9)</f>
        <v>66</v>
      </c>
      <c r="AB10" s="108">
        <f>SUM(AB4:AB9)</f>
        <v>1</v>
      </c>
      <c r="AC10" s="108">
        <f>SUM(AC4:AC9)</f>
        <v>29</v>
      </c>
      <c r="AD10" s="108">
        <f>SUM(AD4:AD9)</f>
        <v>68</v>
      </c>
      <c r="AE10" s="108">
        <f>SUM(AE4:AE9)</f>
        <v>0</v>
      </c>
      <c r="AF10" s="109">
        <v>0</v>
      </c>
      <c r="AG10" s="85">
        <f>SUM(AG4:AG9)</f>
        <v>0</v>
      </c>
      <c r="AH10" s="22"/>
      <c r="AI10" s="20"/>
      <c r="AJ10" s="110"/>
      <c r="AK10" s="111"/>
      <c r="AL10" s="24"/>
      <c r="AM10" s="108">
        <f>SUM(AM4:AM9)</f>
        <v>0</v>
      </c>
      <c r="AN10" s="108">
        <f>SUM(AN4:AN9)</f>
        <v>0</v>
      </c>
      <c r="AO10" s="108">
        <f>SUM(AO4:AO9)</f>
        <v>0</v>
      </c>
      <c r="AP10" s="108">
        <f>SUM(AP4:AP9)</f>
        <v>0</v>
      </c>
      <c r="AQ10" s="108">
        <f>SUM(AQ4:AQ9)</f>
        <v>0</v>
      </c>
      <c r="AR10" s="109">
        <v>0</v>
      </c>
      <c r="AS10" s="99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0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0"/>
      <c r="X11" s="44"/>
      <c r="Y11" s="44"/>
      <c r="Z11" s="44"/>
      <c r="AA11" s="44"/>
      <c r="AB11" s="44"/>
      <c r="AC11" s="44"/>
      <c r="AD11" s="44"/>
      <c r="AE11" s="44"/>
      <c r="AF11" s="45"/>
      <c r="AG11" s="30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12" t="s">
        <v>59</v>
      </c>
      <c r="C12" s="113"/>
      <c r="D12" s="11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60</v>
      </c>
      <c r="O12" s="18" t="s">
        <v>61</v>
      </c>
      <c r="Q12" s="47"/>
      <c r="R12" s="47" t="s">
        <v>35</v>
      </c>
      <c r="S12" s="47"/>
      <c r="T12" s="44" t="s">
        <v>62</v>
      </c>
      <c r="U12" s="24"/>
      <c r="V12" s="30"/>
      <c r="W12" s="30"/>
      <c r="X12" s="115"/>
      <c r="Y12" s="115"/>
      <c r="Z12" s="115"/>
      <c r="AA12" s="115"/>
      <c r="AB12" s="115"/>
      <c r="AC12" s="47"/>
      <c r="AD12" s="47"/>
      <c r="AE12" s="47"/>
      <c r="AF12" s="44"/>
      <c r="AG12" s="44"/>
      <c r="AH12" s="44"/>
      <c r="AI12" s="44"/>
      <c r="AJ12" s="44"/>
      <c r="AK12" s="44"/>
      <c r="AM12" s="30"/>
      <c r="AN12" s="115"/>
      <c r="AO12" s="115"/>
      <c r="AP12" s="115"/>
      <c r="AQ12" s="115"/>
      <c r="AR12" s="115"/>
      <c r="AS12" s="11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12</v>
      </c>
      <c r="C13" s="12"/>
      <c r="D13" s="51"/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7">
        <v>0</v>
      </c>
      <c r="K13" s="44" t="e">
        <f>PRODUCT(I13/J13)</f>
        <v>#DIV/0!</v>
      </c>
      <c r="L13" s="118">
        <v>0</v>
      </c>
      <c r="M13" s="118">
        <v>0</v>
      </c>
      <c r="N13" s="118">
        <v>0</v>
      </c>
      <c r="O13" s="118">
        <v>0</v>
      </c>
      <c r="Q13" s="47"/>
      <c r="R13" s="47"/>
      <c r="S13" s="47"/>
      <c r="T13" s="44" t="s">
        <v>37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19" t="s">
        <v>47</v>
      </c>
      <c r="C14" s="120"/>
      <c r="D14" s="121"/>
      <c r="E14" s="116">
        <f>PRODUCT(E10+Q10)</f>
        <v>26</v>
      </c>
      <c r="F14" s="116">
        <f>PRODUCT(F10+R10)</f>
        <v>0</v>
      </c>
      <c r="G14" s="116">
        <f>PRODUCT(G10+S10)</f>
        <v>15</v>
      </c>
      <c r="H14" s="116">
        <f>PRODUCT(H10+T10)</f>
        <v>21</v>
      </c>
      <c r="I14" s="116">
        <f>PRODUCT(I10+U10)</f>
        <v>106</v>
      </c>
      <c r="J14" s="117">
        <v>0</v>
      </c>
      <c r="K14" s="44">
        <f>PRODUCT(K10+W10)</f>
        <v>0</v>
      </c>
      <c r="L14" s="118">
        <f>PRODUCT((F14+G14)/E14)</f>
        <v>0.57692307692307687</v>
      </c>
      <c r="M14" s="118">
        <f>PRODUCT(H14/E14)</f>
        <v>0.80769230769230771</v>
      </c>
      <c r="N14" s="118">
        <f>PRODUCT((F14+G14+H14)/E14)</f>
        <v>1.3846153846153846</v>
      </c>
      <c r="O14" s="118">
        <f>PRODUCT(I14/E14)</f>
        <v>4.0769230769230766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 t="s">
        <v>55</v>
      </c>
      <c r="C15" s="122"/>
      <c r="D15" s="28"/>
      <c r="E15" s="116">
        <f>PRODUCT(AA10+AM10)</f>
        <v>66</v>
      </c>
      <c r="F15" s="116">
        <f>PRODUCT(AB10+AN10)</f>
        <v>1</v>
      </c>
      <c r="G15" s="116">
        <f>PRODUCT(AC10+AO10)</f>
        <v>29</v>
      </c>
      <c r="H15" s="116">
        <f>PRODUCT(AD10+AP10)</f>
        <v>68</v>
      </c>
      <c r="I15" s="116">
        <f>PRODUCT(AE10+AQ10)</f>
        <v>0</v>
      </c>
      <c r="J15" s="117">
        <v>0</v>
      </c>
      <c r="K15" s="24">
        <f>PRODUCT(AG10+AS10)</f>
        <v>0</v>
      </c>
      <c r="L15" s="118">
        <f>PRODUCT((F15+G15)/E15)</f>
        <v>0.45454545454545453</v>
      </c>
      <c r="M15" s="118">
        <f>PRODUCT(H15/E15)</f>
        <v>1.0303030303030303</v>
      </c>
      <c r="N15" s="118">
        <f>PRODUCT((F15+G15+H15)/E15)</f>
        <v>1.4848484848484849</v>
      </c>
      <c r="O15" s="118">
        <f>PRODUCT(I15/E15)</f>
        <v>0</v>
      </c>
      <c r="Q15" s="47"/>
      <c r="R15" s="47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23" t="s">
        <v>58</v>
      </c>
      <c r="C16" s="124"/>
      <c r="D16" s="125"/>
      <c r="E16" s="116">
        <f>SUM(E13:E15)</f>
        <v>92</v>
      </c>
      <c r="F16" s="116">
        <f t="shared" ref="F16:I16" si="0">SUM(F13:F15)</f>
        <v>1</v>
      </c>
      <c r="G16" s="116">
        <f t="shared" si="0"/>
        <v>44</v>
      </c>
      <c r="H16" s="116">
        <f t="shared" si="0"/>
        <v>89</v>
      </c>
      <c r="I16" s="116">
        <f t="shared" si="0"/>
        <v>106</v>
      </c>
      <c r="J16" s="117">
        <v>0</v>
      </c>
      <c r="K16" s="44" t="e">
        <f>SUM(K13:K15)</f>
        <v>#DIV/0!</v>
      </c>
      <c r="L16" s="118">
        <f>PRODUCT((F16+G16)/E16)</f>
        <v>0.4891304347826087</v>
      </c>
      <c r="M16" s="118">
        <f>PRODUCT(H16/E16)</f>
        <v>0.96739130434782605</v>
      </c>
      <c r="N16" s="118">
        <f>PRODUCT((F16+G16+H16)/E16)</f>
        <v>1.4565217391304348</v>
      </c>
      <c r="O16" s="118">
        <f>PRODUCT(I16/E16)</f>
        <v>1.1521739130434783</v>
      </c>
      <c r="Q16" s="24"/>
      <c r="R16" s="24"/>
      <c r="S16" s="2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24"/>
      <c r="AL181" s="24"/>
    </row>
    <row r="182" spans="12:38" x14ac:dyDescent="0.25">
      <c r="R182" s="30"/>
      <c r="S182" s="3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30"/>
      <c r="S183" s="3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30"/>
      <c r="S184" s="3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30"/>
      <c r="S185" s="3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5" customHeight="1" x14ac:dyDescent="0.25"/>
    <row r="215" spans="12:38" ht="15" customHeight="1" x14ac:dyDescent="0.25"/>
    <row r="216" spans="12:38" ht="15" customHeight="1" x14ac:dyDescent="0.25"/>
    <row r="217" spans="12:38" ht="15" customHeight="1" x14ac:dyDescent="0.25">
      <c r="L217"/>
      <c r="M217"/>
      <c r="N217"/>
      <c r="O217"/>
      <c r="P217"/>
    </row>
    <row r="218" spans="12:38" ht="15" customHeight="1" x14ac:dyDescent="0.25">
      <c r="L218"/>
      <c r="M218"/>
      <c r="N218"/>
      <c r="O218"/>
      <c r="P218"/>
    </row>
    <row r="219" spans="12:38" ht="15" customHeight="1" x14ac:dyDescent="0.25">
      <c r="L219"/>
      <c r="M219"/>
      <c r="N219"/>
      <c r="O219"/>
      <c r="P219"/>
    </row>
    <row r="220" spans="12:38" ht="15" customHeight="1" x14ac:dyDescent="0.25">
      <c r="L220"/>
      <c r="M220"/>
      <c r="N220"/>
      <c r="O220"/>
      <c r="P220"/>
    </row>
    <row r="221" spans="12:38" ht="15" customHeight="1" x14ac:dyDescent="0.25">
      <c r="L221"/>
      <c r="M221"/>
      <c r="N221"/>
      <c r="O221"/>
      <c r="P221"/>
    </row>
    <row r="222" spans="12:38" ht="15" customHeight="1" x14ac:dyDescent="0.25">
      <c r="L222"/>
      <c r="M222"/>
      <c r="N222"/>
      <c r="O222"/>
      <c r="P222"/>
    </row>
    <row r="223" spans="12:38" ht="15" customHeight="1" x14ac:dyDescent="0.25">
      <c r="L223"/>
      <c r="M223"/>
      <c r="N223"/>
      <c r="O223"/>
      <c r="P223"/>
    </row>
    <row r="224" spans="12:38" ht="15" customHeight="1" x14ac:dyDescent="0.25">
      <c r="L224"/>
      <c r="M224"/>
      <c r="N224"/>
      <c r="O224"/>
      <c r="P224"/>
    </row>
    <row r="225" spans="12:16" ht="15" customHeight="1" x14ac:dyDescent="0.25">
      <c r="L225"/>
      <c r="M225"/>
      <c r="N225"/>
      <c r="O225"/>
      <c r="P225"/>
    </row>
    <row r="226" spans="12:16" ht="15" customHeight="1" x14ac:dyDescent="0.25">
      <c r="L226"/>
      <c r="M226"/>
      <c r="N226"/>
      <c r="O226"/>
      <c r="P226"/>
    </row>
    <row r="227" spans="12:16" ht="15" customHeight="1" x14ac:dyDescent="0.25">
      <c r="L227"/>
      <c r="M227"/>
      <c r="N227"/>
      <c r="O227"/>
      <c r="P227"/>
    </row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2018-12-14T18:34:00Z</dcterms:modified>
</cp:coreProperties>
</file>