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AS12" i="4"/>
  <c r="AQ12" i="4"/>
  <c r="AP12" i="4"/>
  <c r="AO12" i="4"/>
  <c r="AN12" i="4"/>
  <c r="AM12" i="4"/>
  <c r="AG12" i="4"/>
  <c r="AE12" i="4"/>
  <c r="AD12" i="4"/>
  <c r="H17" i="4" s="1"/>
  <c r="AC12" i="4"/>
  <c r="AB12" i="4"/>
  <c r="F17" i="4" s="1"/>
  <c r="AA12" i="4"/>
  <c r="W12" i="4"/>
  <c r="U12" i="4"/>
  <c r="T12" i="4"/>
  <c r="S12" i="4"/>
  <c r="R12" i="4"/>
  <c r="Q12" i="4"/>
  <c r="K12" i="4"/>
  <c r="I12" i="4"/>
  <c r="I16" i="4" s="1"/>
  <c r="O16" i="4" s="1"/>
  <c r="H12" i="4"/>
  <c r="H16" i="4" s="1"/>
  <c r="H18" i="4" s="1"/>
  <c r="G12" i="4"/>
  <c r="G16" i="4" s="1"/>
  <c r="F12" i="4"/>
  <c r="F16" i="4" s="1"/>
  <c r="F18" i="4" s="1"/>
  <c r="E12" i="4"/>
  <c r="E16" i="4" s="1"/>
  <c r="M16" i="4" s="1"/>
  <c r="K16" i="4" l="1"/>
  <c r="K18" i="4" s="1"/>
  <c r="E17" i="4"/>
  <c r="G17" i="4"/>
  <c r="K17" i="4"/>
  <c r="L16" i="4"/>
  <c r="N16" i="4"/>
  <c r="E18" i="4"/>
  <c r="M18" i="4"/>
  <c r="G18" i="4"/>
  <c r="I17" i="4"/>
  <c r="I18" i="4" s="1"/>
  <c r="N18" i="4" l="1"/>
  <c r="L18" i="4"/>
  <c r="O18" i="4"/>
  <c r="I21" i="1" l="1"/>
  <c r="H21" i="1"/>
  <c r="G21" i="1"/>
  <c r="F21" i="1"/>
  <c r="E21" i="1"/>
  <c r="AA14" i="1"/>
  <c r="Z14" i="1"/>
  <c r="Y14" i="1"/>
  <c r="X14" i="1"/>
  <c r="W14" i="1"/>
  <c r="AB14" i="1" l="1"/>
  <c r="T14" i="1"/>
  <c r="S14" i="1"/>
  <c r="R14" i="1"/>
  <c r="Q14" i="1"/>
  <c r="P14" i="1"/>
</calcChain>
</file>

<file path=xl/sharedStrings.xml><?xml version="1.0" encoding="utf-8"?>
<sst xmlns="http://schemas.openxmlformats.org/spreadsheetml/2006/main" count="261" uniqueCount="101">
  <si>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</si>
  <si>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</si>
  <si>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</si>
  <si>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</si>
  <si>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</si>
  <si>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</si>
  <si>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</si>
  <si>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</si>
  <si>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</si>
  <si>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</si>
  <si>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</si>
  <si>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</si>
  <si>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</si>
  <si>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</si>
  <si>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</si>
  <si>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</si>
  <si>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</si>
  <si>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</si>
  <si>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</si>
  <si>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</si>
  <si>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</si>
  <si>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</si>
  <si>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</si>
  <si>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</si>
  <si>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</si>
  <si>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</si>
  <si>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</si>
  <si>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</si>
  <si>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</si>
  <si>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</si>
  <si>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</si>
  <si>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</si>
  <si>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</si>
  <si>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</si>
  <si>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Keskinen</t>
  </si>
  <si>
    <t>10.</t>
  </si>
  <si>
    <t>IPV</t>
  </si>
  <si>
    <t>9.</t>
  </si>
  <si>
    <t>4.</t>
  </si>
  <si>
    <t>ykköspesis</t>
  </si>
  <si>
    <t>1.</t>
  </si>
  <si>
    <t>11.</t>
  </si>
  <si>
    <t>13.05. 2000  AA - IPV  1-0  (2-2, 11-7)</t>
  </si>
  <si>
    <t xml:space="preserve">  20 v   1 kk 26 pv</t>
  </si>
  <si>
    <t>18.05. 2000  IPV - Tahko  0-2  (2-11, 1-12)</t>
  </si>
  <si>
    <t>2.  ottelu</t>
  </si>
  <si>
    <t xml:space="preserve">  20 v   2 kk   1 pv</t>
  </si>
  <si>
    <t>3.</t>
  </si>
  <si>
    <t>2.</t>
  </si>
  <si>
    <t>Seurat</t>
  </si>
  <si>
    <t>IPV = Imatran Pallo-Veikot  (1955)</t>
  </si>
  <si>
    <t>17.3.1980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</si>
  <si>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</si>
  <si>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</si>
  <si>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</si>
  <si>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</si>
  <si>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</si>
  <si>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</si>
  <si>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</si>
  <si>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</si>
  <si>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</si>
  <si>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</si>
  <si>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</si>
  <si>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</si>
  <si>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</si>
  <si>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</si>
  <si>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</si>
  <si>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</si>
  <si>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</si>
  <si>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</si>
  <si>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</si>
  <si>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</si>
  <si>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2v</t>
  </si>
  <si>
    <t>II p</t>
  </si>
  <si>
    <t>15.08. 1997  Hyvinkää</t>
  </si>
  <si>
    <t xml:space="preserve">  2-1  (2-8, 4-2, 1-0)</t>
  </si>
  <si>
    <t>Petri Lindsberg</t>
  </si>
  <si>
    <t>1895</t>
  </si>
  <si>
    <t>C - POJAT</t>
  </si>
  <si>
    <t>02.08. 1995  Varkaus</t>
  </si>
  <si>
    <t xml:space="preserve">  1-1  (12-7, 1-5)</t>
  </si>
  <si>
    <t>Veijo Sormunen</t>
  </si>
  <si>
    <t>700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</si>
  <si>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</si>
  <si>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</si>
  <si>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</si>
  <si>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</si>
  <si>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</si>
  <si>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</si>
  <si>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4/10</t>
  </si>
  <si>
    <t>1/4</t>
  </si>
  <si>
    <t>3/6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</si>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</sst>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5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5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7" fillId="2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2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91.85546875" style="73" customWidth="1"/>
    <col min="37" max="16384" width="9.140625" style="82"/>
  </cols>
  <sheetData>
    <row r="1" spans="1:36" ht="17.25" customHeight="1" x14ac:dyDescent="0.25">
      <c r="A1" s="73"/>
      <c r="B1" s="4" t="s">
        <v>34</v>
      </c>
      <c r="C1" s="5"/>
      <c r="D1" s="6"/>
      <c r="E1" s="7" t="s">
        <v>51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17" customFormat="1" ht="15" customHeight="1" x14ac:dyDescent="0.2">
      <c r="A2" s="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4"/>
      <c r="W2" s="22" t="s">
        <v>16</v>
      </c>
      <c r="X2" s="14"/>
      <c r="Y2" s="14"/>
      <c r="Z2" s="14"/>
      <c r="AA2" s="14"/>
      <c r="AB2" s="14"/>
      <c r="AC2" s="94"/>
      <c r="AD2" s="22" t="s">
        <v>84</v>
      </c>
      <c r="AE2" s="14"/>
      <c r="AF2" s="14"/>
      <c r="AG2" s="20"/>
      <c r="AH2" s="14" t="s">
        <v>85</v>
      </c>
      <c r="AI2" s="15"/>
      <c r="AJ2" s="77"/>
    </row>
    <row r="3" spans="1:36" s="117" customFormat="1" ht="15" customHeight="1" x14ac:dyDescent="0.2">
      <c r="A3" s="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86</v>
      </c>
      <c r="AG3" s="15" t="s">
        <v>31</v>
      </c>
      <c r="AH3" s="17" t="s">
        <v>32</v>
      </c>
      <c r="AI3" s="18" t="s">
        <v>33</v>
      </c>
      <c r="AJ3" s="77"/>
    </row>
    <row r="4" spans="1:36" s="117" customFormat="1" ht="15" customHeight="1" x14ac:dyDescent="0.25">
      <c r="A4" s="77"/>
      <c r="B4" s="24">
        <v>1998</v>
      </c>
      <c r="C4" s="24" t="s">
        <v>38</v>
      </c>
      <c r="D4" s="25" t="s">
        <v>36</v>
      </c>
      <c r="E4" s="24"/>
      <c r="F4" s="26" t="s">
        <v>39</v>
      </c>
      <c r="G4" s="76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61"/>
      <c r="X4" s="61"/>
      <c r="Y4" s="61"/>
      <c r="Z4" s="61"/>
      <c r="AA4" s="61"/>
      <c r="AB4" s="63"/>
      <c r="AC4" s="29"/>
      <c r="AD4" s="30"/>
      <c r="AE4" s="30"/>
      <c r="AF4" s="30"/>
      <c r="AG4" s="30"/>
      <c r="AH4" s="30"/>
      <c r="AI4" s="30"/>
      <c r="AJ4" s="77"/>
    </row>
    <row r="5" spans="1:36" s="117" customFormat="1" ht="15" customHeight="1" x14ac:dyDescent="0.2">
      <c r="A5" s="77"/>
      <c r="B5" s="24">
        <v>1999</v>
      </c>
      <c r="C5" s="24" t="s">
        <v>48</v>
      </c>
      <c r="D5" s="25" t="s">
        <v>36</v>
      </c>
      <c r="E5" s="24"/>
      <c r="F5" s="26" t="s">
        <v>39</v>
      </c>
      <c r="G5" s="76"/>
      <c r="H5" s="27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0"/>
      <c r="V5" s="23"/>
      <c r="W5" s="61">
        <v>4</v>
      </c>
      <c r="X5" s="32">
        <v>0</v>
      </c>
      <c r="Y5" s="32">
        <v>1</v>
      </c>
      <c r="Z5" s="32">
        <v>1</v>
      </c>
      <c r="AA5" s="32">
        <v>6</v>
      </c>
      <c r="AB5" s="63">
        <v>0.25</v>
      </c>
      <c r="AC5" s="23"/>
      <c r="AD5" s="30"/>
      <c r="AE5" s="35"/>
      <c r="AF5" s="35"/>
      <c r="AG5" s="30"/>
      <c r="AH5" s="30"/>
      <c r="AI5" s="30"/>
      <c r="AJ5" s="77"/>
    </row>
    <row r="6" spans="1:36" s="117" customFormat="1" ht="15" customHeight="1" x14ac:dyDescent="0.2">
      <c r="A6" s="77"/>
      <c r="B6" s="30">
        <v>2000</v>
      </c>
      <c r="C6" s="30" t="s">
        <v>35</v>
      </c>
      <c r="D6" s="4" t="s">
        <v>36</v>
      </c>
      <c r="E6" s="30">
        <v>28</v>
      </c>
      <c r="F6" s="30">
        <v>0</v>
      </c>
      <c r="G6" s="31">
        <v>5</v>
      </c>
      <c r="H6" s="30">
        <v>10</v>
      </c>
      <c r="I6" s="30">
        <v>68</v>
      </c>
      <c r="J6" s="30">
        <v>26</v>
      </c>
      <c r="K6" s="30">
        <v>18</v>
      </c>
      <c r="L6" s="30">
        <v>19</v>
      </c>
      <c r="M6" s="30">
        <v>5</v>
      </c>
      <c r="N6" s="34">
        <v>0.433</v>
      </c>
      <c r="O6" s="23"/>
      <c r="P6" s="30"/>
      <c r="Q6" s="30"/>
      <c r="R6" s="30"/>
      <c r="S6" s="30"/>
      <c r="T6" s="30"/>
      <c r="U6" s="30"/>
      <c r="V6" s="23"/>
      <c r="W6" s="61"/>
      <c r="X6" s="61"/>
      <c r="Y6" s="61"/>
      <c r="Z6" s="61"/>
      <c r="AA6" s="61"/>
      <c r="AB6" s="63"/>
      <c r="AC6" s="23"/>
      <c r="AD6" s="30"/>
      <c r="AE6" s="35"/>
      <c r="AF6" s="35"/>
      <c r="AG6" s="30"/>
      <c r="AH6" s="30"/>
      <c r="AI6" s="30"/>
      <c r="AJ6" s="77"/>
    </row>
    <row r="7" spans="1:36" s="117" customFormat="1" ht="15" customHeight="1" x14ac:dyDescent="0.25">
      <c r="A7" s="77"/>
      <c r="B7" s="30">
        <v>2001</v>
      </c>
      <c r="C7" s="30" t="s">
        <v>37</v>
      </c>
      <c r="D7" s="4" t="s">
        <v>36</v>
      </c>
      <c r="E7" s="30">
        <v>28</v>
      </c>
      <c r="F7" s="30">
        <v>0</v>
      </c>
      <c r="G7" s="31">
        <v>2</v>
      </c>
      <c r="H7" s="30">
        <v>11</v>
      </c>
      <c r="I7" s="30">
        <v>26</v>
      </c>
      <c r="J7" s="30">
        <v>10</v>
      </c>
      <c r="K7" s="30">
        <v>8</v>
      </c>
      <c r="L7" s="30">
        <v>6</v>
      </c>
      <c r="M7" s="30">
        <v>2</v>
      </c>
      <c r="N7" s="34">
        <v>0.32100000000000001</v>
      </c>
      <c r="O7" s="29"/>
      <c r="P7" s="30"/>
      <c r="Q7" s="30"/>
      <c r="R7" s="30"/>
      <c r="S7" s="30"/>
      <c r="T7" s="30"/>
      <c r="U7" s="30"/>
      <c r="V7" s="29"/>
      <c r="W7" s="61"/>
      <c r="X7" s="61"/>
      <c r="Y7" s="61"/>
      <c r="Z7" s="61"/>
      <c r="AA7" s="61"/>
      <c r="AB7" s="63"/>
      <c r="AC7" s="29"/>
      <c r="AD7" s="30"/>
      <c r="AE7" s="30"/>
      <c r="AF7" s="30"/>
      <c r="AG7" s="30"/>
      <c r="AH7" s="30"/>
      <c r="AI7" s="30"/>
      <c r="AJ7" s="77"/>
    </row>
    <row r="8" spans="1:36" s="117" customFormat="1" ht="15" customHeight="1" x14ac:dyDescent="0.25">
      <c r="A8" s="77"/>
      <c r="B8" s="30">
        <v>2002</v>
      </c>
      <c r="C8" s="30" t="s">
        <v>35</v>
      </c>
      <c r="D8" s="4" t="s">
        <v>36</v>
      </c>
      <c r="E8" s="30">
        <v>29</v>
      </c>
      <c r="F8" s="30">
        <v>0</v>
      </c>
      <c r="G8" s="31">
        <v>1</v>
      </c>
      <c r="H8" s="30">
        <v>4</v>
      </c>
      <c r="I8" s="30">
        <v>51</v>
      </c>
      <c r="J8" s="30">
        <v>19</v>
      </c>
      <c r="K8" s="30">
        <v>22</v>
      </c>
      <c r="L8" s="30">
        <v>9</v>
      </c>
      <c r="M8" s="30">
        <v>1</v>
      </c>
      <c r="N8" s="34">
        <v>0.39200000000000002</v>
      </c>
      <c r="O8" s="29"/>
      <c r="P8" s="30"/>
      <c r="Q8" s="30"/>
      <c r="R8" s="30"/>
      <c r="S8" s="30"/>
      <c r="T8" s="30"/>
      <c r="U8" s="30"/>
      <c r="V8" s="29"/>
      <c r="W8" s="61">
        <v>5</v>
      </c>
      <c r="X8" s="61">
        <v>0</v>
      </c>
      <c r="Y8" s="61">
        <v>0</v>
      </c>
      <c r="Z8" s="61">
        <v>1</v>
      </c>
      <c r="AA8" s="61">
        <v>9</v>
      </c>
      <c r="AB8" s="63">
        <v>0.47399999999999998</v>
      </c>
      <c r="AC8" s="29"/>
      <c r="AD8" s="30"/>
      <c r="AE8" s="30"/>
      <c r="AF8" s="30"/>
      <c r="AG8" s="30"/>
      <c r="AH8" s="30"/>
      <c r="AI8" s="30"/>
      <c r="AJ8" s="77"/>
    </row>
    <row r="9" spans="1:36" s="117" customFormat="1" ht="15" customHeight="1" x14ac:dyDescent="0.25">
      <c r="A9" s="77"/>
      <c r="B9" s="24">
        <v>2004</v>
      </c>
      <c r="C9" s="24" t="s">
        <v>38</v>
      </c>
      <c r="D9" s="25" t="s">
        <v>36</v>
      </c>
      <c r="E9" s="26"/>
      <c r="F9" s="26" t="s">
        <v>39</v>
      </c>
      <c r="G9" s="76"/>
      <c r="H9" s="27"/>
      <c r="I9" s="25"/>
      <c r="J9" s="25"/>
      <c r="K9" s="25"/>
      <c r="L9" s="25"/>
      <c r="M9" s="25"/>
      <c r="N9" s="25"/>
      <c r="O9" s="29"/>
      <c r="P9" s="30"/>
      <c r="Q9" s="30"/>
      <c r="R9" s="31"/>
      <c r="S9" s="30"/>
      <c r="T9" s="30"/>
      <c r="U9" s="30"/>
      <c r="V9" s="29"/>
      <c r="W9" s="61">
        <v>7</v>
      </c>
      <c r="X9" s="61">
        <v>0</v>
      </c>
      <c r="Y9" s="61">
        <v>0</v>
      </c>
      <c r="Z9" s="61">
        <v>5</v>
      </c>
      <c r="AA9" s="61">
        <v>21</v>
      </c>
      <c r="AB9" s="63">
        <v>0.438</v>
      </c>
      <c r="AC9" s="29"/>
      <c r="AD9" s="30"/>
      <c r="AE9" s="35"/>
      <c r="AF9" s="118"/>
      <c r="AG9" s="31"/>
      <c r="AH9" s="33"/>
      <c r="AI9" s="30"/>
      <c r="AJ9" s="77"/>
    </row>
    <row r="10" spans="1:36" s="117" customFormat="1" ht="15" customHeight="1" x14ac:dyDescent="0.25">
      <c r="A10" s="77"/>
      <c r="B10" s="24">
        <v>2005</v>
      </c>
      <c r="C10" s="24" t="s">
        <v>40</v>
      </c>
      <c r="D10" s="25" t="s">
        <v>36</v>
      </c>
      <c r="E10" s="26"/>
      <c r="F10" s="26" t="s">
        <v>39</v>
      </c>
      <c r="G10" s="76"/>
      <c r="H10" s="27"/>
      <c r="I10" s="25"/>
      <c r="J10" s="25"/>
      <c r="K10" s="25"/>
      <c r="L10" s="25"/>
      <c r="M10" s="24"/>
      <c r="N10" s="24"/>
      <c r="O10" s="29"/>
      <c r="P10" s="30"/>
      <c r="Q10" s="30"/>
      <c r="R10" s="30"/>
      <c r="S10" s="30"/>
      <c r="T10" s="30"/>
      <c r="U10" s="30"/>
      <c r="V10" s="29"/>
      <c r="W10" s="61">
        <v>7</v>
      </c>
      <c r="X10" s="61">
        <v>0</v>
      </c>
      <c r="Y10" s="61">
        <v>1</v>
      </c>
      <c r="Z10" s="61">
        <v>0</v>
      </c>
      <c r="AA10" s="61">
        <v>5</v>
      </c>
      <c r="AB10" s="63">
        <v>0.26300000000000001</v>
      </c>
      <c r="AC10" s="29"/>
      <c r="AD10" s="30"/>
      <c r="AE10" s="30"/>
      <c r="AF10" s="31"/>
      <c r="AG10" s="31"/>
      <c r="AH10" s="33"/>
      <c r="AI10" s="30"/>
      <c r="AJ10" s="77"/>
    </row>
    <row r="11" spans="1:36" s="117" customFormat="1" ht="15" customHeight="1" x14ac:dyDescent="0.25">
      <c r="A11" s="77"/>
      <c r="B11" s="30">
        <v>2006</v>
      </c>
      <c r="C11" s="30" t="s">
        <v>41</v>
      </c>
      <c r="D11" s="4" t="s">
        <v>36</v>
      </c>
      <c r="E11" s="30">
        <v>26</v>
      </c>
      <c r="F11" s="30">
        <v>0</v>
      </c>
      <c r="G11" s="31">
        <v>2</v>
      </c>
      <c r="H11" s="30">
        <v>4</v>
      </c>
      <c r="I11" s="30">
        <v>25</v>
      </c>
      <c r="J11" s="30">
        <v>4</v>
      </c>
      <c r="K11" s="30">
        <v>13</v>
      </c>
      <c r="L11" s="30">
        <v>6</v>
      </c>
      <c r="M11" s="30">
        <v>2</v>
      </c>
      <c r="N11" s="36">
        <v>0.32100000000000001</v>
      </c>
      <c r="O11" s="29"/>
      <c r="P11" s="30"/>
      <c r="Q11" s="30"/>
      <c r="R11" s="30"/>
      <c r="S11" s="30"/>
      <c r="T11" s="30"/>
      <c r="U11" s="30"/>
      <c r="V11" s="29"/>
      <c r="W11" s="61">
        <v>7</v>
      </c>
      <c r="X11" s="61">
        <v>0</v>
      </c>
      <c r="Y11" s="61">
        <v>2</v>
      </c>
      <c r="Z11" s="61">
        <v>0</v>
      </c>
      <c r="AA11" s="61">
        <v>4</v>
      </c>
      <c r="AB11" s="63">
        <v>0.23499999999999999</v>
      </c>
      <c r="AC11" s="29"/>
      <c r="AD11" s="30"/>
      <c r="AE11" s="35"/>
      <c r="AF11" s="118"/>
      <c r="AG11" s="31"/>
      <c r="AH11" s="33"/>
      <c r="AI11" s="30"/>
      <c r="AJ11" s="77"/>
    </row>
    <row r="12" spans="1:36" s="117" customFormat="1" ht="15" customHeight="1" x14ac:dyDescent="0.25">
      <c r="A12" s="77"/>
      <c r="B12" s="24">
        <v>2007</v>
      </c>
      <c r="C12" s="24" t="s">
        <v>38</v>
      </c>
      <c r="D12" s="25" t="s">
        <v>36</v>
      </c>
      <c r="E12" s="26"/>
      <c r="F12" s="26" t="s">
        <v>39</v>
      </c>
      <c r="G12" s="76"/>
      <c r="H12" s="27"/>
      <c r="I12" s="25"/>
      <c r="J12" s="25"/>
      <c r="K12" s="25"/>
      <c r="L12" s="25"/>
      <c r="M12" s="24"/>
      <c r="N12" s="24"/>
      <c r="O12" s="29"/>
      <c r="P12" s="30"/>
      <c r="Q12" s="30"/>
      <c r="R12" s="30"/>
      <c r="S12" s="30"/>
      <c r="T12" s="30"/>
      <c r="U12" s="30"/>
      <c r="V12" s="29"/>
      <c r="W12" s="61">
        <v>5</v>
      </c>
      <c r="X12" s="61">
        <v>0</v>
      </c>
      <c r="Y12" s="61">
        <v>0</v>
      </c>
      <c r="Z12" s="61">
        <v>1</v>
      </c>
      <c r="AA12" s="61">
        <v>19</v>
      </c>
      <c r="AB12" s="63">
        <v>0.45200000000000001</v>
      </c>
      <c r="AC12" s="29"/>
      <c r="AD12" s="30"/>
      <c r="AE12" s="30"/>
      <c r="AF12" s="31"/>
      <c r="AG12" s="31"/>
      <c r="AH12" s="33"/>
      <c r="AI12" s="30"/>
      <c r="AJ12" s="77"/>
    </row>
    <row r="13" spans="1:36" s="117" customFormat="1" ht="15" customHeight="1" x14ac:dyDescent="0.25">
      <c r="A13" s="73"/>
      <c r="B13" s="24">
        <v>2008</v>
      </c>
      <c r="C13" s="24" t="s">
        <v>47</v>
      </c>
      <c r="D13" s="25" t="s">
        <v>36</v>
      </c>
      <c r="E13" s="26"/>
      <c r="F13" s="26" t="s">
        <v>39</v>
      </c>
      <c r="G13" s="76"/>
      <c r="H13" s="27"/>
      <c r="I13" s="25"/>
      <c r="J13" s="25"/>
      <c r="K13" s="25"/>
      <c r="L13" s="25"/>
      <c r="M13" s="24"/>
      <c r="N13" s="24"/>
      <c r="O13" s="29"/>
      <c r="P13" s="30"/>
      <c r="Q13" s="30"/>
      <c r="R13" s="30"/>
      <c r="S13" s="30"/>
      <c r="T13" s="30"/>
      <c r="U13" s="30"/>
      <c r="V13" s="29"/>
      <c r="W13" s="61"/>
      <c r="X13" s="61"/>
      <c r="Y13" s="61"/>
      <c r="Z13" s="61"/>
      <c r="AA13" s="61"/>
      <c r="AB13" s="63"/>
      <c r="AC13" s="29"/>
      <c r="AD13" s="30"/>
      <c r="AE13" s="35"/>
      <c r="AF13" s="118"/>
      <c r="AG13" s="31"/>
      <c r="AH13" s="33"/>
      <c r="AI13" s="30"/>
      <c r="AJ13" s="77"/>
    </row>
    <row r="14" spans="1:36" ht="15" customHeight="1" x14ac:dyDescent="0.2">
      <c r="A14" s="77"/>
      <c r="B14" s="16" t="s">
        <v>7</v>
      </c>
      <c r="C14" s="17"/>
      <c r="D14" s="15"/>
      <c r="E14" s="18">
        <v>111</v>
      </c>
      <c r="F14" s="18">
        <v>0</v>
      </c>
      <c r="G14" s="18">
        <v>10</v>
      </c>
      <c r="H14" s="18">
        <v>29</v>
      </c>
      <c r="I14" s="18">
        <v>170</v>
      </c>
      <c r="J14" s="18">
        <v>59</v>
      </c>
      <c r="K14" s="18">
        <v>61</v>
      </c>
      <c r="L14" s="18">
        <v>40</v>
      </c>
      <c r="M14" s="18">
        <v>10</v>
      </c>
      <c r="N14" s="37">
        <v>0.38100000000000001</v>
      </c>
      <c r="O14" s="23"/>
      <c r="P14" s="18">
        <f>SUM(P9:P13)</f>
        <v>0</v>
      </c>
      <c r="Q14" s="18">
        <f>SUM(Q9:Q13)</f>
        <v>0</v>
      </c>
      <c r="R14" s="18">
        <f>SUM(R9:R13)</f>
        <v>0</v>
      </c>
      <c r="S14" s="18">
        <f>SUM(S9:S13)</f>
        <v>0</v>
      </c>
      <c r="T14" s="18">
        <f>SUM(T9:T13)</f>
        <v>0</v>
      </c>
      <c r="U14" s="37">
        <v>0</v>
      </c>
      <c r="V14" s="23"/>
      <c r="W14" s="119">
        <f>SUM(W5:W13)</f>
        <v>35</v>
      </c>
      <c r="X14" s="119">
        <f t="shared" ref="X14:AA14" si="0">SUM(X5:X13)</f>
        <v>0</v>
      </c>
      <c r="Y14" s="119">
        <f t="shared" si="0"/>
        <v>4</v>
      </c>
      <c r="Z14" s="119">
        <f t="shared" si="0"/>
        <v>8</v>
      </c>
      <c r="AA14" s="119">
        <f t="shared" si="0"/>
        <v>64</v>
      </c>
      <c r="AB14" s="37">
        <f>PRODUCT(N20)</f>
        <v>0.379</v>
      </c>
      <c r="AC14" s="23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77"/>
    </row>
    <row r="15" spans="1:36" ht="15" customHeight="1" x14ac:dyDescent="0.2">
      <c r="A15" s="77"/>
      <c r="B15" s="4" t="s">
        <v>2</v>
      </c>
      <c r="C15" s="33"/>
      <c r="D15" s="38">
        <v>129.33333333333334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1"/>
      <c r="AI15" s="39"/>
      <c r="AJ15" s="77"/>
    </row>
    <row r="16" spans="1:36" ht="15" customHeight="1" x14ac:dyDescent="0.25">
      <c r="A16" s="77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39"/>
      <c r="Q16" s="42"/>
      <c r="R16" s="39"/>
      <c r="S16" s="39"/>
      <c r="T16" s="39"/>
      <c r="U16" s="39"/>
      <c r="W16" s="39"/>
      <c r="X16" s="39"/>
      <c r="Y16" s="39"/>
      <c r="Z16" s="39"/>
      <c r="AA16" s="39"/>
      <c r="AB16" s="39"/>
      <c r="AD16" s="39"/>
      <c r="AE16" s="39"/>
      <c r="AF16" s="39"/>
      <c r="AG16" s="39"/>
      <c r="AH16" s="39"/>
      <c r="AI16" s="39"/>
      <c r="AJ16" s="77"/>
    </row>
    <row r="17" spans="1:36" ht="15" customHeight="1" x14ac:dyDescent="0.25">
      <c r="A17" s="77"/>
      <c r="B17" s="22" t="s">
        <v>25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9"/>
      <c r="K17" s="18" t="s">
        <v>27</v>
      </c>
      <c r="L17" s="18" t="s">
        <v>28</v>
      </c>
      <c r="M17" s="18" t="s">
        <v>29</v>
      </c>
      <c r="N17" s="18" t="s">
        <v>22</v>
      </c>
      <c r="O17" s="23"/>
      <c r="P17" s="44" t="s">
        <v>30</v>
      </c>
      <c r="Q17" s="12"/>
      <c r="R17" s="12"/>
      <c r="S17" s="12"/>
      <c r="T17" s="45"/>
      <c r="U17" s="45"/>
      <c r="V17" s="45"/>
      <c r="W17" s="45"/>
      <c r="X17" s="45"/>
      <c r="Y17" s="45"/>
      <c r="Z17" s="45"/>
      <c r="AA17" s="12"/>
      <c r="AB17" s="12"/>
      <c r="AC17" s="45"/>
      <c r="AD17" s="12"/>
      <c r="AE17" s="12"/>
      <c r="AF17" s="12"/>
      <c r="AG17" s="12"/>
      <c r="AH17" s="12"/>
      <c r="AI17" s="46"/>
      <c r="AJ17" s="77"/>
    </row>
    <row r="18" spans="1:36" ht="15" customHeight="1" x14ac:dyDescent="0.2">
      <c r="A18" s="77"/>
      <c r="B18" s="44" t="s">
        <v>13</v>
      </c>
      <c r="C18" s="12"/>
      <c r="D18" s="46"/>
      <c r="E18" s="30">
        <v>111</v>
      </c>
      <c r="F18" s="30">
        <v>0</v>
      </c>
      <c r="G18" s="30">
        <v>10</v>
      </c>
      <c r="H18" s="30">
        <v>29</v>
      </c>
      <c r="I18" s="30">
        <v>170</v>
      </c>
      <c r="J18" s="39"/>
      <c r="K18" s="47">
        <v>9.0090090090090086E-2</v>
      </c>
      <c r="L18" s="47">
        <v>0.26126126126126126</v>
      </c>
      <c r="M18" s="47">
        <v>1.5315315315315314</v>
      </c>
      <c r="N18" s="48">
        <v>0.38100000000000001</v>
      </c>
      <c r="O18" s="23"/>
      <c r="P18" s="49" t="s">
        <v>9</v>
      </c>
      <c r="Q18" s="50"/>
      <c r="R18" s="51" t="s">
        <v>42</v>
      </c>
      <c r="S18" s="51"/>
      <c r="T18" s="51"/>
      <c r="U18" s="51"/>
      <c r="V18" s="51"/>
      <c r="W18" s="51"/>
      <c r="X18" s="51"/>
      <c r="Y18" s="51"/>
      <c r="Z18" s="51" t="s">
        <v>11</v>
      </c>
      <c r="AA18" s="51"/>
      <c r="AB18" s="120" t="s">
        <v>43</v>
      </c>
      <c r="AC18" s="120"/>
      <c r="AD18" s="120"/>
      <c r="AE18" s="120"/>
      <c r="AF18" s="120"/>
      <c r="AG18" s="120"/>
      <c r="AH18" s="121"/>
      <c r="AI18" s="122"/>
      <c r="AJ18" s="77"/>
    </row>
    <row r="19" spans="1:36" ht="15" customHeight="1" x14ac:dyDescent="0.2">
      <c r="A19" s="77"/>
      <c r="B19" s="53" t="s">
        <v>15</v>
      </c>
      <c r="C19" s="54"/>
      <c r="D19" s="55"/>
      <c r="E19" s="30"/>
      <c r="F19" s="30"/>
      <c r="G19" s="30"/>
      <c r="H19" s="30"/>
      <c r="I19" s="30"/>
      <c r="J19" s="39"/>
      <c r="K19" s="47"/>
      <c r="L19" s="47"/>
      <c r="M19" s="47"/>
      <c r="N19" s="48"/>
      <c r="O19" s="23"/>
      <c r="P19" s="56" t="s">
        <v>87</v>
      </c>
      <c r="Q19" s="57"/>
      <c r="R19" s="51" t="s">
        <v>44</v>
      </c>
      <c r="S19" s="51"/>
      <c r="T19" s="51"/>
      <c r="U19" s="51"/>
      <c r="V19" s="51"/>
      <c r="W19" s="51"/>
      <c r="X19" s="51"/>
      <c r="Y19" s="51"/>
      <c r="Z19" s="51" t="s">
        <v>45</v>
      </c>
      <c r="AA19" s="51"/>
      <c r="AB19" s="51" t="s">
        <v>46</v>
      </c>
      <c r="AC19" s="51"/>
      <c r="AD19" s="51"/>
      <c r="AE19" s="51"/>
      <c r="AF19" s="51"/>
      <c r="AG19" s="51"/>
      <c r="AH19" s="52"/>
      <c r="AI19" s="123"/>
      <c r="AJ19" s="77"/>
    </row>
    <row r="20" spans="1:36" ht="15" customHeight="1" x14ac:dyDescent="0.2">
      <c r="A20" s="77"/>
      <c r="B20" s="58" t="s">
        <v>16</v>
      </c>
      <c r="C20" s="59"/>
      <c r="D20" s="60"/>
      <c r="E20" s="61">
        <v>35</v>
      </c>
      <c r="F20" s="61">
        <v>0</v>
      </c>
      <c r="G20" s="61">
        <v>4</v>
      </c>
      <c r="H20" s="61">
        <v>8</v>
      </c>
      <c r="I20" s="61">
        <v>64</v>
      </c>
      <c r="J20" s="39"/>
      <c r="K20" s="62">
        <v>0.11</v>
      </c>
      <c r="L20" s="62">
        <v>0.22580645161290322</v>
      </c>
      <c r="M20" s="62">
        <v>1.83</v>
      </c>
      <c r="N20" s="63">
        <v>0.379</v>
      </c>
      <c r="O20" s="23"/>
      <c r="P20" s="56" t="s">
        <v>88</v>
      </c>
      <c r="Q20" s="57"/>
      <c r="R20" s="51" t="s">
        <v>42</v>
      </c>
      <c r="S20" s="51"/>
      <c r="T20" s="51"/>
      <c r="U20" s="51"/>
      <c r="V20" s="51"/>
      <c r="W20" s="51"/>
      <c r="X20" s="51"/>
      <c r="Y20" s="51"/>
      <c r="Z20" s="51" t="s">
        <v>11</v>
      </c>
      <c r="AA20" s="51"/>
      <c r="AB20" s="51" t="s">
        <v>43</v>
      </c>
      <c r="AC20" s="51"/>
      <c r="AD20" s="51"/>
      <c r="AE20" s="51"/>
      <c r="AF20" s="51"/>
      <c r="AG20" s="51"/>
      <c r="AH20" s="52"/>
      <c r="AI20" s="123"/>
    </row>
    <row r="21" spans="1:36" ht="15" customHeight="1" x14ac:dyDescent="0.2">
      <c r="A21" s="77"/>
      <c r="B21" s="64" t="s">
        <v>26</v>
      </c>
      <c r="C21" s="65"/>
      <c r="D21" s="66"/>
      <c r="E21" s="18">
        <f>SUM(E18:E20)</f>
        <v>146</v>
      </c>
      <c r="F21" s="18">
        <f t="shared" ref="F21:I21" si="1">SUM(F18:F20)</f>
        <v>0</v>
      </c>
      <c r="G21" s="18">
        <f t="shared" si="1"/>
        <v>14</v>
      </c>
      <c r="H21" s="18">
        <f t="shared" si="1"/>
        <v>37</v>
      </c>
      <c r="I21" s="18">
        <f t="shared" si="1"/>
        <v>234</v>
      </c>
      <c r="J21" s="39"/>
      <c r="K21" s="67">
        <v>0.1</v>
      </c>
      <c r="L21" s="67">
        <v>0.25352112676056338</v>
      </c>
      <c r="M21" s="67">
        <v>1.6</v>
      </c>
      <c r="N21" s="37">
        <v>0.38</v>
      </c>
      <c r="O21" s="23"/>
      <c r="P21" s="68" t="s">
        <v>10</v>
      </c>
      <c r="Q21" s="69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  <c r="AI21" s="124"/>
    </row>
    <row r="22" spans="1:36" ht="15" customHeight="1" x14ac:dyDescent="0.25">
      <c r="A22" s="77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3"/>
      <c r="P22" s="39"/>
      <c r="Q22" s="42"/>
      <c r="R22" s="39"/>
      <c r="S22" s="39"/>
      <c r="T22" s="23"/>
      <c r="U22" s="23"/>
      <c r="V22" s="23"/>
      <c r="W22" s="23"/>
      <c r="X22" s="72"/>
      <c r="Y22" s="39"/>
      <c r="Z22" s="39"/>
      <c r="AA22" s="39"/>
      <c r="AB22" s="39"/>
      <c r="AC22" s="23"/>
      <c r="AD22" s="39"/>
      <c r="AE22" s="39"/>
      <c r="AF22" s="39"/>
      <c r="AG22" s="39"/>
      <c r="AH22" s="39"/>
      <c r="AI22" s="39"/>
    </row>
    <row r="23" spans="1:36" ht="15" customHeight="1" x14ac:dyDescent="0.25">
      <c r="A23" s="77"/>
      <c r="B23" s="39" t="s">
        <v>49</v>
      </c>
      <c r="C23" s="39"/>
      <c r="D23" s="39" t="s">
        <v>50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3"/>
      <c r="P23" s="39"/>
      <c r="Q23" s="42"/>
      <c r="R23" s="39"/>
      <c r="S23" s="39"/>
      <c r="T23" s="23"/>
      <c r="U23" s="23"/>
      <c r="V23" s="23"/>
      <c r="W23" s="23"/>
      <c r="X23" s="72"/>
      <c r="Y23" s="39"/>
      <c r="Z23" s="39"/>
      <c r="AA23" s="39"/>
      <c r="AB23" s="39"/>
      <c r="AC23" s="23"/>
      <c r="AD23" s="39"/>
      <c r="AE23" s="39"/>
      <c r="AF23" s="39"/>
      <c r="AG23" s="39"/>
      <c r="AH23" s="39"/>
      <c r="AI23" s="39"/>
    </row>
    <row r="24" spans="1:36" ht="15" customHeight="1" x14ac:dyDescent="0.25">
      <c r="A24" s="7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3"/>
      <c r="P24" s="39"/>
      <c r="Q24" s="42"/>
      <c r="R24" s="39"/>
      <c r="S24" s="39"/>
      <c r="T24" s="23"/>
      <c r="U24" s="23"/>
      <c r="V24" s="23"/>
      <c r="W24" s="23"/>
      <c r="X24" s="72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</row>
    <row r="25" spans="1:36" ht="15" customHeight="1" x14ac:dyDescent="0.25">
      <c r="A25" s="7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23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77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77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77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77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7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7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7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7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7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7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7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7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7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7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7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7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7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7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7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3"/>
      <c r="P62" s="39"/>
      <c r="Q62" s="42"/>
      <c r="R62" s="39"/>
      <c r="S62" s="39"/>
      <c r="T62" s="23"/>
      <c r="U62" s="23"/>
      <c r="V62" s="23"/>
      <c r="W62" s="23"/>
      <c r="X62" s="72"/>
      <c r="Y62" s="39"/>
      <c r="Z62" s="39"/>
      <c r="AA62" s="39"/>
      <c r="AB62" s="39"/>
      <c r="AC62" s="23"/>
      <c r="AD62" s="39"/>
      <c r="AE62" s="39"/>
      <c r="AF62" s="39"/>
      <c r="AG62" s="39"/>
      <c r="AH62" s="39"/>
      <c r="AI62" s="39"/>
    </row>
    <row r="63" spans="1:35" ht="15" customHeight="1" x14ac:dyDescent="0.25">
      <c r="A63" s="7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3"/>
      <c r="P63" s="39"/>
      <c r="Q63" s="42"/>
      <c r="R63" s="39"/>
      <c r="S63" s="39"/>
      <c r="T63" s="23"/>
      <c r="U63" s="23"/>
      <c r="V63" s="23"/>
      <c r="W63" s="23"/>
      <c r="X63" s="72"/>
      <c r="Y63" s="39"/>
      <c r="Z63" s="39"/>
      <c r="AA63" s="39"/>
      <c r="AB63" s="39"/>
      <c r="AC63" s="23"/>
      <c r="AD63" s="39"/>
      <c r="AE63" s="39"/>
      <c r="AF63" s="39"/>
      <c r="AG63" s="39"/>
      <c r="AH63" s="39"/>
      <c r="AI63" s="39"/>
    </row>
    <row r="64" spans="1:35" ht="15" customHeight="1" x14ac:dyDescent="0.25">
      <c r="A64" s="7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3"/>
      <c r="P64" s="39"/>
      <c r="Q64" s="42"/>
      <c r="R64" s="39"/>
      <c r="S64" s="39"/>
      <c r="T64" s="23"/>
      <c r="U64" s="23"/>
      <c r="V64" s="23"/>
      <c r="W64" s="23"/>
      <c r="X64" s="72"/>
      <c r="Y64" s="39"/>
      <c r="Z64" s="39"/>
      <c r="AA64" s="39"/>
      <c r="AB64" s="39"/>
      <c r="AC64" s="23"/>
      <c r="AD64" s="39"/>
      <c r="AE64" s="39"/>
      <c r="AF64" s="39"/>
      <c r="AG64" s="39"/>
      <c r="AH64" s="39"/>
      <c r="AI64" s="39"/>
    </row>
    <row r="65" spans="1:35" ht="15" customHeight="1" x14ac:dyDescent="0.25">
      <c r="A65" s="7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3"/>
      <c r="P65" s="39"/>
      <c r="Q65" s="42"/>
      <c r="R65" s="39"/>
      <c r="S65" s="39"/>
      <c r="T65" s="23"/>
      <c r="U65" s="23"/>
      <c r="V65" s="23"/>
      <c r="W65" s="23"/>
      <c r="X65" s="72"/>
      <c r="Y65" s="39"/>
      <c r="Z65" s="39"/>
      <c r="AA65" s="39"/>
      <c r="AB65" s="39"/>
      <c r="AC65" s="23"/>
      <c r="AD65" s="39"/>
      <c r="AE65" s="39"/>
      <c r="AF65" s="39"/>
      <c r="AG65" s="39"/>
      <c r="AH65" s="39"/>
      <c r="AI65" s="39"/>
    </row>
    <row r="66" spans="1:35" ht="15" customHeight="1" x14ac:dyDescent="0.25">
      <c r="A66" s="7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3"/>
      <c r="P66" s="39"/>
      <c r="Q66" s="42"/>
      <c r="R66" s="39"/>
      <c r="S66" s="39"/>
      <c r="T66" s="23"/>
      <c r="U66" s="23"/>
      <c r="V66" s="23"/>
      <c r="W66" s="23"/>
      <c r="X66" s="72"/>
      <c r="Y66" s="39"/>
      <c r="Z66" s="39"/>
      <c r="AA66" s="39"/>
      <c r="AB66" s="39"/>
      <c r="AC66" s="23"/>
      <c r="AD66" s="39"/>
      <c r="AE66" s="39"/>
      <c r="AF66" s="39"/>
      <c r="AG66" s="39"/>
      <c r="AH66" s="39"/>
      <c r="AI66" s="39"/>
    </row>
    <row r="67" spans="1:35" ht="15" customHeight="1" x14ac:dyDescent="0.25">
      <c r="A67" s="7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3"/>
      <c r="P67" s="39"/>
      <c r="Q67" s="42"/>
      <c r="R67" s="39"/>
      <c r="S67" s="39"/>
      <c r="T67" s="23"/>
      <c r="U67" s="23"/>
      <c r="V67" s="23"/>
      <c r="W67" s="23"/>
      <c r="X67" s="72"/>
      <c r="Y67" s="39"/>
      <c r="Z67" s="39"/>
      <c r="AA67" s="39"/>
      <c r="AB67" s="39"/>
      <c r="AC67" s="23"/>
      <c r="AD67" s="39"/>
      <c r="AE67" s="39"/>
      <c r="AF67" s="39"/>
      <c r="AG67" s="39"/>
      <c r="AH67" s="39"/>
      <c r="AI67" s="39"/>
    </row>
    <row r="68" spans="1:35" ht="15" customHeight="1" x14ac:dyDescent="0.25">
      <c r="A68" s="7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3"/>
      <c r="P68" s="39"/>
      <c r="Q68" s="42"/>
      <c r="R68" s="39"/>
      <c r="S68" s="39"/>
      <c r="T68" s="23"/>
      <c r="U68" s="23"/>
      <c r="V68" s="23"/>
      <c r="W68" s="23"/>
      <c r="X68" s="72"/>
      <c r="Y68" s="39"/>
      <c r="Z68" s="39"/>
      <c r="AA68" s="39"/>
      <c r="AB68" s="39"/>
      <c r="AC68" s="23"/>
      <c r="AD68" s="39"/>
      <c r="AE68" s="39"/>
      <c r="AF68" s="39"/>
      <c r="AG68" s="39"/>
      <c r="AH68" s="39"/>
      <c r="AI68" s="39"/>
    </row>
    <row r="69" spans="1:35" ht="15" customHeight="1" x14ac:dyDescent="0.25">
      <c r="A69" s="7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3"/>
      <c r="P69" s="39"/>
      <c r="Q69" s="42"/>
      <c r="R69" s="39"/>
      <c r="S69" s="39"/>
      <c r="T69" s="23"/>
      <c r="U69" s="23"/>
      <c r="V69" s="23"/>
      <c r="W69" s="23"/>
      <c r="X69" s="72"/>
      <c r="Y69" s="39"/>
      <c r="Z69" s="39"/>
      <c r="AA69" s="39"/>
      <c r="AB69" s="39"/>
      <c r="AC69" s="23"/>
      <c r="AD69" s="39"/>
      <c r="AE69" s="39"/>
      <c r="AF69" s="39"/>
      <c r="AG69" s="39"/>
      <c r="AH69" s="39"/>
      <c r="AI69" s="39"/>
    </row>
    <row r="70" spans="1:35" ht="15" customHeight="1" x14ac:dyDescent="0.25">
      <c r="A70" s="7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3"/>
      <c r="P70" s="39"/>
      <c r="Q70" s="42"/>
      <c r="R70" s="39"/>
      <c r="S70" s="39"/>
      <c r="T70" s="23"/>
      <c r="U70" s="23"/>
      <c r="V70" s="23"/>
      <c r="W70" s="23"/>
      <c r="X70" s="72"/>
      <c r="Y70" s="39"/>
      <c r="Z70" s="39"/>
      <c r="AA70" s="39"/>
      <c r="AB70" s="39"/>
      <c r="AC70" s="23"/>
      <c r="AD70" s="39"/>
      <c r="AE70" s="39"/>
      <c r="AF70" s="39"/>
      <c r="AG70" s="39"/>
      <c r="AH70" s="39"/>
      <c r="AI70" s="39"/>
    </row>
    <row r="71" spans="1:35" ht="15" customHeight="1" x14ac:dyDescent="0.25">
      <c r="A71" s="7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3"/>
      <c r="P71" s="39"/>
      <c r="Q71" s="42"/>
      <c r="R71" s="39"/>
      <c r="S71" s="39"/>
      <c r="T71" s="23"/>
      <c r="U71" s="23"/>
      <c r="V71" s="23"/>
      <c r="W71" s="23"/>
      <c r="X71" s="72"/>
      <c r="Y71" s="39"/>
      <c r="Z71" s="39"/>
      <c r="AA71" s="39"/>
      <c r="AB71" s="39"/>
      <c r="AC71" s="23"/>
      <c r="AD71" s="39"/>
      <c r="AE71" s="39"/>
      <c r="AF71" s="39"/>
      <c r="AG71" s="39"/>
      <c r="AH71" s="39"/>
      <c r="AI71" s="39"/>
    </row>
    <row r="72" spans="1:35" ht="15" customHeight="1" x14ac:dyDescent="0.25">
      <c r="A72" s="77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3"/>
      <c r="P72" s="39"/>
      <c r="Q72" s="42"/>
      <c r="R72" s="39"/>
      <c r="S72" s="39"/>
      <c r="T72" s="23"/>
      <c r="U72" s="23"/>
      <c r="V72" s="23"/>
      <c r="W72" s="23"/>
      <c r="X72" s="72"/>
      <c r="Y72" s="39"/>
      <c r="Z72" s="39"/>
      <c r="AA72" s="39"/>
      <c r="AB72" s="39"/>
      <c r="AC72" s="23"/>
      <c r="AD72" s="39"/>
      <c r="AE72" s="39"/>
      <c r="AF72" s="39"/>
      <c r="AG72" s="39"/>
      <c r="AH72" s="39"/>
      <c r="AI72" s="39"/>
    </row>
    <row r="73" spans="1:35" ht="15" customHeight="1" x14ac:dyDescent="0.25">
      <c r="A73" s="7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3"/>
      <c r="P73" s="39"/>
      <c r="Q73" s="42"/>
      <c r="R73" s="39"/>
      <c r="S73" s="39"/>
      <c r="T73" s="23"/>
      <c r="U73" s="23"/>
      <c r="V73" s="23"/>
      <c r="W73" s="23"/>
      <c r="X73" s="72"/>
      <c r="Y73" s="39"/>
      <c r="Z73" s="39"/>
      <c r="AA73" s="39"/>
      <c r="AB73" s="39"/>
      <c r="AC73" s="23"/>
      <c r="AD73" s="39"/>
      <c r="AE73" s="39"/>
      <c r="AF73" s="39"/>
      <c r="AG73" s="39"/>
      <c r="AH73" s="39"/>
      <c r="AI73" s="39"/>
    </row>
    <row r="74" spans="1:35" ht="15" customHeight="1" x14ac:dyDescent="0.25">
      <c r="A74" s="7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3"/>
      <c r="P74" s="39"/>
      <c r="Q74" s="42"/>
      <c r="R74" s="39"/>
      <c r="S74" s="39"/>
      <c r="T74" s="23"/>
      <c r="U74" s="23"/>
      <c r="V74" s="23"/>
      <c r="W74" s="23"/>
      <c r="X74" s="72"/>
      <c r="Y74" s="39"/>
      <c r="Z74" s="39"/>
      <c r="AA74" s="39"/>
      <c r="AB74" s="39"/>
      <c r="AC74" s="23"/>
      <c r="AD74" s="39"/>
      <c r="AE74" s="39"/>
      <c r="AF74" s="39"/>
      <c r="AG74" s="39"/>
      <c r="AH74" s="39"/>
      <c r="AI74" s="39"/>
    </row>
    <row r="75" spans="1:35" ht="15" customHeight="1" x14ac:dyDescent="0.25">
      <c r="A75" s="7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3"/>
      <c r="P75" s="39"/>
      <c r="Q75" s="42"/>
      <c r="R75" s="39"/>
      <c r="S75" s="39"/>
      <c r="T75" s="23"/>
      <c r="U75" s="23"/>
      <c r="V75" s="23"/>
      <c r="W75" s="23"/>
      <c r="X75" s="72"/>
      <c r="Y75" s="39"/>
      <c r="Z75" s="39"/>
      <c r="AA75" s="39"/>
      <c r="AB75" s="39"/>
      <c r="AC75" s="23"/>
      <c r="AD75" s="39"/>
      <c r="AE75" s="39"/>
      <c r="AF75" s="39"/>
      <c r="AG75" s="39"/>
      <c r="AH75" s="39"/>
      <c r="AI75" s="39"/>
    </row>
    <row r="76" spans="1:35" ht="15" customHeight="1" x14ac:dyDescent="0.25">
      <c r="A76" s="7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3"/>
      <c r="P76" s="39"/>
      <c r="Q76" s="42"/>
      <c r="R76" s="39"/>
      <c r="S76" s="39"/>
      <c r="T76" s="23"/>
      <c r="U76" s="23"/>
      <c r="V76" s="23"/>
      <c r="W76" s="23"/>
      <c r="X76" s="72"/>
      <c r="Y76" s="39"/>
      <c r="Z76" s="39"/>
      <c r="AA76" s="39"/>
      <c r="AB76" s="39"/>
      <c r="AC76" s="23"/>
      <c r="AD76" s="39"/>
      <c r="AE76" s="39"/>
      <c r="AF76" s="39"/>
      <c r="AG76" s="39"/>
      <c r="AH76" s="39"/>
      <c r="AI76" s="39"/>
    </row>
    <row r="77" spans="1:35" ht="15" customHeight="1" x14ac:dyDescent="0.25">
      <c r="A77" s="7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3"/>
      <c r="P77" s="39"/>
      <c r="Q77" s="42"/>
      <c r="R77" s="39"/>
      <c r="S77" s="39"/>
      <c r="T77" s="23"/>
      <c r="U77" s="23"/>
      <c r="V77" s="23"/>
      <c r="W77" s="23"/>
      <c r="X77" s="72"/>
      <c r="Y77" s="39"/>
      <c r="Z77" s="39"/>
      <c r="AA77" s="39"/>
      <c r="AB77" s="39"/>
      <c r="AC77" s="23"/>
      <c r="AD77" s="39"/>
      <c r="AE77" s="39"/>
      <c r="AF77" s="39"/>
      <c r="AG77" s="39"/>
      <c r="AH77" s="39"/>
      <c r="AI77" s="39"/>
    </row>
    <row r="78" spans="1:35" ht="15" customHeight="1" x14ac:dyDescent="0.25">
      <c r="A78" s="7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3"/>
      <c r="P78" s="39"/>
      <c r="Q78" s="42"/>
      <c r="R78" s="39"/>
      <c r="S78" s="39"/>
      <c r="T78" s="23"/>
      <c r="U78" s="23"/>
      <c r="V78" s="23"/>
      <c r="W78" s="23"/>
      <c r="X78" s="72"/>
      <c r="Y78" s="39"/>
      <c r="Z78" s="39"/>
      <c r="AA78" s="39"/>
      <c r="AB78" s="39"/>
      <c r="AC78" s="23"/>
      <c r="AD78" s="39"/>
      <c r="AE78" s="39"/>
      <c r="AF78" s="39"/>
      <c r="AG78" s="39"/>
      <c r="AH78" s="39"/>
      <c r="AI78" s="39"/>
    </row>
    <row r="79" spans="1:35" ht="15" customHeight="1" x14ac:dyDescent="0.25">
      <c r="A79" s="7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3"/>
      <c r="P79" s="39"/>
      <c r="Q79" s="42"/>
      <c r="R79" s="39"/>
      <c r="S79" s="39"/>
      <c r="T79" s="23"/>
      <c r="U79" s="23"/>
      <c r="V79" s="23"/>
      <c r="W79" s="23"/>
      <c r="X79" s="72"/>
      <c r="Y79" s="39"/>
      <c r="Z79" s="39"/>
      <c r="AA79" s="39"/>
      <c r="AB79" s="39"/>
      <c r="AC79" s="23"/>
      <c r="AD79" s="39"/>
      <c r="AE79" s="39"/>
      <c r="AF79" s="39"/>
      <c r="AG79" s="39"/>
      <c r="AH79" s="39"/>
      <c r="AI79" s="39"/>
    </row>
    <row r="80" spans="1:35" ht="15" customHeight="1" x14ac:dyDescent="0.25">
      <c r="A80" s="7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3"/>
      <c r="P80" s="39"/>
      <c r="Q80" s="42"/>
      <c r="R80" s="39"/>
      <c r="S80" s="39"/>
      <c r="T80" s="23"/>
      <c r="U80" s="23"/>
      <c r="V80" s="23"/>
      <c r="W80" s="23"/>
      <c r="X80" s="72"/>
      <c r="Y80" s="39"/>
      <c r="Z80" s="39"/>
      <c r="AA80" s="39"/>
      <c r="AB80" s="39"/>
      <c r="AC80" s="23"/>
      <c r="AD80" s="39"/>
      <c r="AE80" s="39"/>
      <c r="AF80" s="39"/>
      <c r="AG80" s="39"/>
      <c r="AH80" s="39"/>
      <c r="AI80" s="39"/>
    </row>
    <row r="81" spans="1:35" ht="15" customHeight="1" x14ac:dyDescent="0.25">
      <c r="A81" s="7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3"/>
      <c r="P81" s="39"/>
      <c r="Q81" s="42"/>
      <c r="R81" s="39"/>
      <c r="S81" s="39"/>
      <c r="T81" s="23"/>
      <c r="U81" s="23"/>
      <c r="V81" s="23"/>
      <c r="W81" s="23"/>
      <c r="X81" s="72"/>
      <c r="Y81" s="39"/>
      <c r="Z81" s="39"/>
      <c r="AA81" s="39"/>
      <c r="AB81" s="39"/>
      <c r="AC81" s="23"/>
      <c r="AD81" s="39"/>
      <c r="AE81" s="39"/>
      <c r="AF81" s="39"/>
      <c r="AG81" s="39"/>
      <c r="AH81" s="39"/>
      <c r="AI81" s="39"/>
    </row>
    <row r="82" spans="1:35" ht="15" customHeight="1" x14ac:dyDescent="0.25">
      <c r="A82" s="7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3"/>
      <c r="P82" s="39"/>
      <c r="Q82" s="42"/>
      <c r="R82" s="39"/>
      <c r="S82" s="39"/>
      <c r="T82" s="23"/>
      <c r="U82" s="23"/>
      <c r="V82" s="23"/>
      <c r="W82" s="23"/>
      <c r="X82" s="72"/>
      <c r="Y82" s="39"/>
      <c r="Z82" s="39"/>
      <c r="AA82" s="39"/>
      <c r="AB82" s="39"/>
      <c r="AC82" s="23"/>
      <c r="AD82" s="39"/>
      <c r="AE82" s="39"/>
      <c r="AF82" s="39"/>
      <c r="AG82" s="39"/>
      <c r="AH82" s="39"/>
      <c r="AI82" s="39"/>
    </row>
    <row r="83" spans="1:35" ht="15" customHeight="1" x14ac:dyDescent="0.25">
      <c r="A83" s="7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3"/>
      <c r="P83" s="39"/>
      <c r="Q83" s="42"/>
      <c r="R83" s="39"/>
      <c r="S83" s="39"/>
      <c r="T83" s="23"/>
      <c r="U83" s="23"/>
      <c r="V83" s="23"/>
      <c r="W83" s="23"/>
      <c r="X83" s="72"/>
      <c r="Y83" s="39"/>
      <c r="Z83" s="39"/>
      <c r="AA83" s="39"/>
      <c r="AB83" s="39"/>
      <c r="AC83" s="23"/>
      <c r="AD83" s="39"/>
      <c r="AE83" s="39"/>
      <c r="AF83" s="39"/>
      <c r="AG83" s="39"/>
      <c r="AH83" s="39"/>
      <c r="AI83" s="39"/>
    </row>
    <row r="84" spans="1:35" ht="15" customHeight="1" x14ac:dyDescent="0.25">
      <c r="A84" s="7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3"/>
      <c r="P84" s="39"/>
      <c r="Q84" s="42"/>
      <c r="R84" s="39"/>
      <c r="S84" s="39"/>
      <c r="T84" s="23"/>
      <c r="U84" s="23"/>
      <c r="V84" s="23"/>
      <c r="W84" s="23"/>
      <c r="X84" s="72"/>
      <c r="Y84" s="39"/>
      <c r="Z84" s="39"/>
      <c r="AA84" s="39"/>
      <c r="AB84" s="39"/>
      <c r="AC84" s="23"/>
      <c r="AD84" s="39"/>
      <c r="AE84" s="39"/>
      <c r="AF84" s="39"/>
      <c r="AG84" s="39"/>
      <c r="AH84" s="39"/>
      <c r="AI84" s="39"/>
    </row>
    <row r="85" spans="1:35" ht="15" customHeight="1" x14ac:dyDescent="0.25">
      <c r="A85" s="7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3"/>
      <c r="P85" s="39"/>
      <c r="Q85" s="42"/>
      <c r="R85" s="39"/>
      <c r="S85" s="39"/>
      <c r="T85" s="23"/>
      <c r="U85" s="23"/>
      <c r="V85" s="23"/>
      <c r="W85" s="23"/>
      <c r="X85" s="72"/>
      <c r="Y85" s="39"/>
      <c r="Z85" s="39"/>
      <c r="AA85" s="39"/>
      <c r="AB85" s="39"/>
      <c r="AC85" s="23"/>
      <c r="AD85" s="39"/>
      <c r="AE85" s="39"/>
      <c r="AF85" s="39"/>
      <c r="AG85" s="39"/>
      <c r="AH85" s="39"/>
      <c r="AI85" s="39"/>
    </row>
    <row r="86" spans="1:35" ht="15" customHeight="1" x14ac:dyDescent="0.25">
      <c r="A86" s="7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3"/>
      <c r="P86" s="39"/>
      <c r="Q86" s="42"/>
      <c r="R86" s="39"/>
      <c r="S86" s="39"/>
      <c r="T86" s="23"/>
      <c r="U86" s="23"/>
      <c r="V86" s="23"/>
      <c r="W86" s="23"/>
      <c r="X86" s="72"/>
      <c r="Y86" s="39"/>
      <c r="Z86" s="39"/>
      <c r="AA86" s="39"/>
      <c r="AB86" s="39"/>
      <c r="AC86" s="23"/>
      <c r="AD86" s="39"/>
      <c r="AE86" s="39"/>
      <c r="AF86" s="39"/>
      <c r="AG86" s="39"/>
      <c r="AH86" s="39"/>
      <c r="AI86" s="39"/>
    </row>
    <row r="87" spans="1:35" ht="15" customHeight="1" x14ac:dyDescent="0.25">
      <c r="A87" s="7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3"/>
      <c r="P87" s="39"/>
      <c r="Q87" s="42"/>
      <c r="R87" s="39"/>
      <c r="S87" s="39"/>
      <c r="T87" s="23"/>
      <c r="U87" s="23"/>
      <c r="V87" s="23"/>
      <c r="W87" s="23"/>
      <c r="X87" s="72"/>
      <c r="Y87" s="39"/>
      <c r="Z87" s="39"/>
      <c r="AA87" s="39"/>
      <c r="AB87" s="39"/>
      <c r="AC87" s="23"/>
      <c r="AD87" s="39"/>
      <c r="AE87" s="39"/>
      <c r="AF87" s="39"/>
      <c r="AG87" s="39"/>
      <c r="AH87" s="39"/>
      <c r="AI87" s="39"/>
    </row>
    <row r="88" spans="1:35" ht="15" customHeight="1" x14ac:dyDescent="0.25">
      <c r="A88" s="7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3"/>
      <c r="P88" s="39"/>
      <c r="Q88" s="42"/>
      <c r="R88" s="39"/>
      <c r="S88" s="39"/>
      <c r="T88" s="23"/>
      <c r="U88" s="23"/>
      <c r="V88" s="23"/>
      <c r="W88" s="23"/>
      <c r="X88" s="72"/>
      <c r="Y88" s="39"/>
      <c r="Z88" s="39"/>
      <c r="AA88" s="39"/>
      <c r="AB88" s="39"/>
      <c r="AC88" s="23"/>
      <c r="AD88" s="39"/>
      <c r="AE88" s="39"/>
      <c r="AF88" s="39"/>
      <c r="AG88" s="39"/>
      <c r="AH88" s="39"/>
      <c r="AI88" s="39"/>
    </row>
    <row r="89" spans="1:35" ht="15" customHeight="1" x14ac:dyDescent="0.25">
      <c r="A89" s="7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3"/>
      <c r="P89" s="39"/>
      <c r="Q89" s="42"/>
      <c r="R89" s="39"/>
      <c r="S89" s="39"/>
      <c r="T89" s="23"/>
      <c r="U89" s="23"/>
      <c r="V89" s="23"/>
      <c r="W89" s="23"/>
      <c r="X89" s="72"/>
      <c r="Y89" s="39"/>
      <c r="Z89" s="39"/>
      <c r="AA89" s="39"/>
      <c r="AB89" s="39"/>
      <c r="AC89" s="23"/>
      <c r="AD89" s="39"/>
      <c r="AE89" s="39"/>
      <c r="AF89" s="39"/>
      <c r="AG89" s="39"/>
      <c r="AH89" s="39"/>
      <c r="AI89" s="39"/>
    </row>
    <row r="90" spans="1:35" ht="15" customHeight="1" x14ac:dyDescent="0.25">
      <c r="A90" s="7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3"/>
      <c r="P90" s="39"/>
      <c r="Q90" s="42"/>
      <c r="R90" s="39"/>
      <c r="S90" s="39"/>
      <c r="T90" s="23"/>
      <c r="U90" s="23"/>
      <c r="V90" s="23"/>
      <c r="W90" s="23"/>
      <c r="X90" s="72"/>
      <c r="Y90" s="39"/>
      <c r="Z90" s="39"/>
      <c r="AA90" s="39"/>
      <c r="AB90" s="39"/>
      <c r="AC90" s="23"/>
      <c r="AD90" s="39"/>
      <c r="AE90" s="39"/>
      <c r="AF90" s="39"/>
      <c r="AG90" s="39"/>
      <c r="AH90" s="39"/>
      <c r="AI90" s="39"/>
    </row>
    <row r="91" spans="1:35" ht="15" customHeight="1" x14ac:dyDescent="0.25">
      <c r="A91" s="7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3"/>
      <c r="P91" s="39"/>
      <c r="Q91" s="42"/>
      <c r="R91" s="39"/>
      <c r="S91" s="39"/>
      <c r="T91" s="23"/>
      <c r="U91" s="23"/>
      <c r="V91" s="23"/>
      <c r="W91" s="23"/>
      <c r="X91" s="72"/>
      <c r="Y91" s="39"/>
      <c r="Z91" s="39"/>
      <c r="AA91" s="39"/>
      <c r="AB91" s="39"/>
      <c r="AC91" s="23"/>
      <c r="AD91" s="39"/>
      <c r="AE91" s="39"/>
      <c r="AF91" s="39"/>
      <c r="AG91" s="39"/>
      <c r="AH91" s="39"/>
      <c r="AI91" s="39"/>
    </row>
    <row r="92" spans="1:35" ht="15" customHeight="1" x14ac:dyDescent="0.25">
      <c r="A92" s="7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3"/>
      <c r="P92" s="39"/>
      <c r="Q92" s="42"/>
      <c r="R92" s="39"/>
      <c r="S92" s="39"/>
      <c r="T92" s="23"/>
      <c r="U92" s="23"/>
      <c r="V92" s="23"/>
      <c r="W92" s="23"/>
      <c r="X92" s="72"/>
      <c r="Y92" s="39"/>
      <c r="Z92" s="39"/>
      <c r="AA92" s="39"/>
      <c r="AB92" s="39"/>
      <c r="AC92" s="23"/>
      <c r="AD92" s="39"/>
      <c r="AE92" s="39"/>
      <c r="AF92" s="39"/>
      <c r="AG92" s="39"/>
      <c r="AH92" s="39"/>
      <c r="AI92" s="39"/>
    </row>
    <row r="93" spans="1:35" ht="15" customHeight="1" x14ac:dyDescent="0.25">
      <c r="A93" s="7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3"/>
      <c r="P93" s="39"/>
      <c r="Q93" s="42"/>
      <c r="R93" s="39"/>
      <c r="S93" s="39"/>
      <c r="T93" s="23"/>
      <c r="U93" s="23"/>
      <c r="V93" s="23"/>
      <c r="W93" s="23"/>
      <c r="X93" s="72"/>
      <c r="Y93" s="39"/>
      <c r="Z93" s="39"/>
      <c r="AA93" s="39"/>
      <c r="AB93" s="39"/>
      <c r="AC93" s="23"/>
      <c r="AD93" s="39"/>
      <c r="AE93" s="39"/>
      <c r="AF93" s="39"/>
      <c r="AG93" s="39"/>
      <c r="AH93" s="39"/>
      <c r="AI93" s="39"/>
    </row>
    <row r="94" spans="1:35" ht="15" customHeight="1" x14ac:dyDescent="0.25">
      <c r="A94" s="7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3"/>
      <c r="P94" s="39"/>
      <c r="Q94" s="42"/>
      <c r="R94" s="39"/>
      <c r="S94" s="39"/>
      <c r="T94" s="23"/>
      <c r="U94" s="23"/>
      <c r="V94" s="23"/>
      <c r="W94" s="23"/>
      <c r="X94" s="72"/>
      <c r="Y94" s="39"/>
      <c r="Z94" s="39"/>
      <c r="AA94" s="39"/>
      <c r="AB94" s="39"/>
      <c r="AC94" s="23"/>
      <c r="AD94" s="39"/>
      <c r="AE94" s="39"/>
      <c r="AF94" s="39"/>
      <c r="AG94" s="39"/>
      <c r="AH94" s="39"/>
      <c r="AI94" s="39"/>
    </row>
    <row r="95" spans="1:35" ht="15" customHeight="1" x14ac:dyDescent="0.25">
      <c r="A95" s="7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3"/>
      <c r="P95" s="39"/>
      <c r="Q95" s="42"/>
      <c r="R95" s="39"/>
      <c r="S95" s="39"/>
      <c r="T95" s="23"/>
      <c r="U95" s="23"/>
      <c r="V95" s="23"/>
      <c r="W95" s="23"/>
      <c r="X95" s="72"/>
      <c r="Y95" s="39"/>
      <c r="Z95" s="39"/>
      <c r="AA95" s="39"/>
      <c r="AB95" s="39"/>
      <c r="AC95" s="23"/>
      <c r="AD95" s="39"/>
      <c r="AE95" s="39"/>
      <c r="AF95" s="39"/>
      <c r="AG95" s="39"/>
      <c r="AH95" s="39"/>
      <c r="AI95" s="39"/>
    </row>
    <row r="109" spans="2:36" ht="15" customHeight="1" x14ac:dyDescent="0.2"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</row>
    <row r="110" spans="2:36" ht="15" customHeight="1" x14ac:dyDescent="0.2"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</row>
    <row r="111" spans="2:36" ht="15" customHeight="1" x14ac:dyDescent="0.2"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</row>
    <row r="112" spans="2:36" ht="15" customHeight="1" x14ac:dyDescent="0.2"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</row>
    <row r="113" spans="2:36" ht="15" customHeight="1" x14ac:dyDescent="0.2"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</row>
    <row r="114" spans="2:36" ht="15" customHeight="1" x14ac:dyDescent="0.2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</row>
    <row r="115" spans="2:36" ht="15" customHeight="1" x14ac:dyDescent="0.2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</row>
    <row r="116" spans="2:36" ht="15" customHeight="1" x14ac:dyDescent="0.2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</row>
    <row r="117" spans="2:36" ht="15" customHeight="1" x14ac:dyDescent="0.2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</row>
    <row r="118" spans="2:36" ht="15" customHeight="1" x14ac:dyDescent="0.2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</row>
    <row r="119" spans="2:36" ht="15" customHeight="1" x14ac:dyDescent="0.2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</row>
    <row r="120" spans="2:36" ht="15" customHeight="1" x14ac:dyDescent="0.2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</row>
    <row r="121" spans="2:36" ht="15" customHeight="1" x14ac:dyDescent="0.2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</row>
    <row r="122" spans="2:36" ht="15" customHeight="1" x14ac:dyDescent="0.2"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</row>
    <row r="123" spans="2:36" ht="15" customHeight="1" x14ac:dyDescent="0.2"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</row>
    <row r="124" spans="2:36" ht="15" customHeight="1" x14ac:dyDescent="0.2"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</row>
    <row r="125" spans="2:36" ht="15" customHeight="1" x14ac:dyDescent="0.2"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</row>
    <row r="126" spans="2:36" ht="15" customHeight="1" x14ac:dyDescent="0.2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</row>
    <row r="127" spans="2:36" ht="15" customHeight="1" x14ac:dyDescent="0.2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</row>
    <row r="128" spans="2:36" ht="15" customHeight="1" x14ac:dyDescent="0.2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</row>
    <row r="129" spans="2:36" ht="15" customHeight="1" x14ac:dyDescent="0.2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</row>
    <row r="130" spans="2:36" ht="15" customHeight="1" x14ac:dyDescent="0.2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</row>
    <row r="131" spans="2:36" ht="15" customHeight="1" x14ac:dyDescent="0.2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</row>
    <row r="132" spans="2:36" ht="15" customHeight="1" x14ac:dyDescent="0.2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</row>
    <row r="133" spans="2:36" ht="15" customHeight="1" x14ac:dyDescent="0.2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</row>
    <row r="134" spans="2:36" ht="15" customHeight="1" x14ac:dyDescent="0.2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</row>
    <row r="135" spans="2:36" ht="15" customHeight="1" x14ac:dyDescent="0.2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</row>
    <row r="136" spans="2:36" ht="15" customHeight="1" x14ac:dyDescent="0.2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</row>
    <row r="137" spans="2:36" ht="15" customHeight="1" x14ac:dyDescent="0.2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</row>
    <row r="138" spans="2:36" ht="15" customHeight="1" x14ac:dyDescent="0.2"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</row>
    <row r="139" spans="2:36" ht="15" customHeight="1" x14ac:dyDescent="0.2"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</row>
    <row r="140" spans="2:36" ht="15" customHeight="1" x14ac:dyDescent="0.2"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</row>
    <row r="141" spans="2:36" ht="15" customHeight="1" x14ac:dyDescent="0.2"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</row>
    <row r="142" spans="2:36" ht="15" customHeight="1" x14ac:dyDescent="0.2"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</row>
    <row r="143" spans="2:36" ht="15" customHeight="1" x14ac:dyDescent="0.2"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</row>
    <row r="144" spans="2:36" ht="15" customHeight="1" x14ac:dyDescent="0.2"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</row>
    <row r="145" spans="2:36" ht="15" customHeight="1" x14ac:dyDescent="0.2"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</row>
    <row r="146" spans="2:36" ht="15" customHeight="1" x14ac:dyDescent="0.2"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</row>
    <row r="147" spans="2:36" ht="15" customHeight="1" x14ac:dyDescent="0.2"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</row>
    <row r="148" spans="2:36" ht="15" customHeight="1" x14ac:dyDescent="0.2"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</row>
    <row r="149" spans="2:36" ht="15" customHeight="1" x14ac:dyDescent="0.2"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</row>
    <row r="150" spans="2:36" ht="15" customHeight="1" x14ac:dyDescent="0.2"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</row>
    <row r="151" spans="2:36" ht="15" customHeight="1" x14ac:dyDescent="0.2"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</row>
    <row r="152" spans="2:36" ht="15" customHeight="1" x14ac:dyDescent="0.2"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</row>
    <row r="153" spans="2:36" ht="15" customHeight="1" x14ac:dyDescent="0.2"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</row>
    <row r="154" spans="2:36" ht="15" customHeight="1" x14ac:dyDescent="0.2"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78" t="s">
        <v>34</v>
      </c>
      <c r="C1" s="79"/>
      <c r="D1" s="80"/>
      <c r="E1" s="81" t="s">
        <v>51</v>
      </c>
      <c r="F1" s="134"/>
      <c r="G1" s="89"/>
      <c r="H1" s="8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34"/>
      <c r="AB1" s="134"/>
      <c r="AC1" s="89"/>
      <c r="AD1" s="8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3" t="s">
        <v>52</v>
      </c>
      <c r="C2" s="84"/>
      <c r="D2" s="85"/>
      <c r="E2" s="13" t="s">
        <v>13</v>
      </c>
      <c r="F2" s="14"/>
      <c r="G2" s="14"/>
      <c r="H2" s="14"/>
      <c r="I2" s="20"/>
      <c r="J2" s="15"/>
      <c r="K2" s="94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35" t="s">
        <v>94</v>
      </c>
      <c r="Y2" s="136"/>
      <c r="Z2" s="137"/>
      <c r="AA2" s="13" t="s">
        <v>13</v>
      </c>
      <c r="AB2" s="14"/>
      <c r="AC2" s="14"/>
      <c r="AD2" s="14"/>
      <c r="AE2" s="20"/>
      <c r="AF2" s="15"/>
      <c r="AG2" s="94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3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8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8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>
        <v>1998</v>
      </c>
      <c r="C4" s="33" t="s">
        <v>38</v>
      </c>
      <c r="D4" s="4" t="s">
        <v>36</v>
      </c>
      <c r="E4" s="30">
        <v>24</v>
      </c>
      <c r="F4" s="30">
        <v>1</v>
      </c>
      <c r="G4" s="30">
        <v>19</v>
      </c>
      <c r="H4" s="31">
        <v>11</v>
      </c>
      <c r="I4" s="30">
        <v>72</v>
      </c>
      <c r="J4" s="34"/>
      <c r="K4" s="29"/>
      <c r="L4" s="139"/>
      <c r="M4" s="18"/>
      <c r="N4" s="18"/>
      <c r="O4" s="18"/>
      <c r="P4" s="23"/>
      <c r="Q4" s="30"/>
      <c r="R4" s="30"/>
      <c r="S4" s="31"/>
      <c r="T4" s="30"/>
      <c r="U4" s="30"/>
      <c r="V4" s="140"/>
      <c r="W4" s="29"/>
      <c r="X4" s="30"/>
      <c r="Y4" s="33"/>
      <c r="Z4" s="4"/>
      <c r="AA4" s="30"/>
      <c r="AB4" s="30"/>
      <c r="AC4" s="30"/>
      <c r="AD4" s="31"/>
      <c r="AE4" s="30"/>
      <c r="AF4" s="34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41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>
        <v>1999</v>
      </c>
      <c r="C5" s="33" t="s">
        <v>48</v>
      </c>
      <c r="D5" s="4" t="s">
        <v>36</v>
      </c>
      <c r="E5" s="30"/>
      <c r="F5" s="30"/>
      <c r="G5" s="30"/>
      <c r="H5" s="31"/>
      <c r="I5" s="30"/>
      <c r="J5" s="34"/>
      <c r="K5" s="29"/>
      <c r="L5" s="139"/>
      <c r="M5" s="18"/>
      <c r="N5" s="18"/>
      <c r="O5" s="18"/>
      <c r="P5" s="23"/>
      <c r="Q5" s="30">
        <v>13</v>
      </c>
      <c r="R5" s="30">
        <v>1</v>
      </c>
      <c r="S5" s="31">
        <v>1</v>
      </c>
      <c r="T5" s="30">
        <v>2</v>
      </c>
      <c r="U5" s="30">
        <v>26</v>
      </c>
      <c r="V5" s="140"/>
      <c r="W5" s="29"/>
      <c r="X5" s="30"/>
      <c r="Y5" s="33"/>
      <c r="Z5" s="4"/>
      <c r="AA5" s="30"/>
      <c r="AB5" s="30"/>
      <c r="AC5" s="30"/>
      <c r="AD5" s="31"/>
      <c r="AE5" s="30"/>
      <c r="AF5" s="34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41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3"/>
      <c r="D6" s="4"/>
      <c r="E6" s="30"/>
      <c r="F6" s="30"/>
      <c r="G6" s="30"/>
      <c r="H6" s="31"/>
      <c r="I6" s="30"/>
      <c r="J6" s="34"/>
      <c r="K6" s="29"/>
      <c r="L6" s="139"/>
      <c r="M6" s="18"/>
      <c r="N6" s="18"/>
      <c r="O6" s="18"/>
      <c r="P6" s="23"/>
      <c r="Q6" s="30"/>
      <c r="R6" s="30"/>
      <c r="S6" s="31"/>
      <c r="T6" s="30"/>
      <c r="U6" s="30"/>
      <c r="V6" s="140"/>
      <c r="W6" s="29"/>
      <c r="X6" s="30"/>
      <c r="Y6" s="33"/>
      <c r="Z6" s="4"/>
      <c r="AA6" s="30"/>
      <c r="AB6" s="30"/>
      <c r="AC6" s="30"/>
      <c r="AD6" s="31"/>
      <c r="AE6" s="30"/>
      <c r="AF6" s="34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41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2004</v>
      </c>
      <c r="C7" s="33" t="s">
        <v>38</v>
      </c>
      <c r="D7" s="4" t="s">
        <v>36</v>
      </c>
      <c r="E7" s="30">
        <v>21</v>
      </c>
      <c r="F7" s="30">
        <v>0</v>
      </c>
      <c r="G7" s="30">
        <v>1</v>
      </c>
      <c r="H7" s="31">
        <v>2</v>
      </c>
      <c r="I7" s="30">
        <v>37</v>
      </c>
      <c r="J7" s="34">
        <v>0.32200000000000001</v>
      </c>
      <c r="K7" s="29">
        <v>115</v>
      </c>
      <c r="L7" s="139"/>
      <c r="M7" s="18"/>
      <c r="N7" s="18"/>
      <c r="O7" s="18"/>
      <c r="P7" s="23"/>
      <c r="Q7" s="30">
        <v>2</v>
      </c>
      <c r="R7" s="30">
        <v>0</v>
      </c>
      <c r="S7" s="31">
        <v>0</v>
      </c>
      <c r="T7" s="30">
        <v>0</v>
      </c>
      <c r="U7" s="30">
        <v>1</v>
      </c>
      <c r="V7" s="140">
        <v>0.125</v>
      </c>
      <c r="W7" s="29">
        <v>8</v>
      </c>
      <c r="X7" s="30"/>
      <c r="Y7" s="33"/>
      <c r="Z7" s="4"/>
      <c r="AA7" s="30"/>
      <c r="AB7" s="30"/>
      <c r="AC7" s="30"/>
      <c r="AD7" s="31"/>
      <c r="AE7" s="30"/>
      <c r="AF7" s="34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41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2005</v>
      </c>
      <c r="C8" s="33" t="s">
        <v>40</v>
      </c>
      <c r="D8" s="4" t="s">
        <v>36</v>
      </c>
      <c r="E8" s="30">
        <v>18</v>
      </c>
      <c r="F8" s="30">
        <v>3</v>
      </c>
      <c r="G8" s="30">
        <v>10</v>
      </c>
      <c r="H8" s="31">
        <v>10</v>
      </c>
      <c r="I8" s="30">
        <v>56</v>
      </c>
      <c r="J8" s="34">
        <v>0.60199999999999998</v>
      </c>
      <c r="K8" s="29">
        <v>93</v>
      </c>
      <c r="L8" s="139"/>
      <c r="M8" s="18"/>
      <c r="N8" s="18"/>
      <c r="O8" s="18"/>
      <c r="P8" s="23"/>
      <c r="Q8" s="30"/>
      <c r="R8" s="30"/>
      <c r="S8" s="31"/>
      <c r="T8" s="30"/>
      <c r="U8" s="30"/>
      <c r="V8" s="140"/>
      <c r="W8" s="29"/>
      <c r="X8" s="30"/>
      <c r="Y8" s="33"/>
      <c r="Z8" s="4"/>
      <c r="AA8" s="30"/>
      <c r="AB8" s="30"/>
      <c r="AC8" s="30"/>
      <c r="AD8" s="31"/>
      <c r="AE8" s="30"/>
      <c r="AF8" s="34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41"/>
      <c r="AS8" s="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/>
      <c r="C9" s="33"/>
      <c r="D9" s="4"/>
      <c r="E9" s="30"/>
      <c r="F9" s="30"/>
      <c r="G9" s="30"/>
      <c r="H9" s="31"/>
      <c r="I9" s="30"/>
      <c r="J9" s="34"/>
      <c r="K9" s="29"/>
      <c r="L9" s="139"/>
      <c r="M9" s="18"/>
      <c r="N9" s="18"/>
      <c r="O9" s="18"/>
      <c r="P9" s="23"/>
      <c r="Q9" s="30"/>
      <c r="R9" s="30"/>
      <c r="S9" s="31"/>
      <c r="T9" s="30"/>
      <c r="U9" s="30"/>
      <c r="V9" s="140"/>
      <c r="W9" s="29"/>
      <c r="X9" s="30"/>
      <c r="Y9" s="33"/>
      <c r="Z9" s="4"/>
      <c r="AA9" s="30"/>
      <c r="AB9" s="30"/>
      <c r="AC9" s="30"/>
      <c r="AD9" s="31"/>
      <c r="AE9" s="30"/>
      <c r="AF9" s="34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41"/>
      <c r="AS9" s="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2007</v>
      </c>
      <c r="C10" s="33" t="s">
        <v>38</v>
      </c>
      <c r="D10" s="4" t="s">
        <v>36</v>
      </c>
      <c r="E10" s="30">
        <v>20</v>
      </c>
      <c r="F10" s="30">
        <v>2</v>
      </c>
      <c r="G10" s="30">
        <v>6</v>
      </c>
      <c r="H10" s="31">
        <v>25</v>
      </c>
      <c r="I10" s="30">
        <v>99</v>
      </c>
      <c r="J10" s="34">
        <v>0.63100000000000001</v>
      </c>
      <c r="K10" s="29">
        <v>157</v>
      </c>
      <c r="L10" s="139"/>
      <c r="M10" s="18"/>
      <c r="N10" s="18"/>
      <c r="O10" s="18"/>
      <c r="P10" s="23"/>
      <c r="Q10" s="30">
        <v>2</v>
      </c>
      <c r="R10" s="30">
        <v>1</v>
      </c>
      <c r="S10" s="31">
        <v>2</v>
      </c>
      <c r="T10" s="30">
        <v>8</v>
      </c>
      <c r="U10" s="30">
        <v>15</v>
      </c>
      <c r="V10" s="140">
        <v>0.71399999999999997</v>
      </c>
      <c r="W10" s="29">
        <v>21</v>
      </c>
      <c r="X10" s="30"/>
      <c r="Y10" s="33"/>
      <c r="Z10" s="4"/>
      <c r="AA10" s="30"/>
      <c r="AB10" s="30"/>
      <c r="AC10" s="30"/>
      <c r="AD10" s="31"/>
      <c r="AE10" s="30"/>
      <c r="AF10" s="34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41"/>
      <c r="AS10" s="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>
        <v>2008</v>
      </c>
      <c r="C11" s="33" t="s">
        <v>47</v>
      </c>
      <c r="D11" s="4" t="s">
        <v>36</v>
      </c>
      <c r="E11" s="30">
        <v>22</v>
      </c>
      <c r="F11" s="30">
        <v>1</v>
      </c>
      <c r="G11" s="30">
        <v>7</v>
      </c>
      <c r="H11" s="31">
        <v>31</v>
      </c>
      <c r="I11" s="30">
        <v>95</v>
      </c>
      <c r="J11" s="34">
        <v>0.629</v>
      </c>
      <c r="K11" s="29">
        <v>151</v>
      </c>
      <c r="L11" s="139"/>
      <c r="M11" s="30" t="s">
        <v>47</v>
      </c>
      <c r="N11" s="18"/>
      <c r="O11" s="18"/>
      <c r="P11" s="23"/>
      <c r="Q11" s="30">
        <v>2</v>
      </c>
      <c r="R11" s="30">
        <v>0</v>
      </c>
      <c r="S11" s="31">
        <v>1</v>
      </c>
      <c r="T11" s="30">
        <v>0</v>
      </c>
      <c r="U11" s="30">
        <v>5</v>
      </c>
      <c r="V11" s="140">
        <v>0.313</v>
      </c>
      <c r="W11" s="29">
        <v>16</v>
      </c>
      <c r="X11" s="30"/>
      <c r="Y11" s="33"/>
      <c r="Z11" s="4"/>
      <c r="AA11" s="30"/>
      <c r="AB11" s="30"/>
      <c r="AC11" s="30"/>
      <c r="AD11" s="31"/>
      <c r="AE11" s="30"/>
      <c r="AF11" s="34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41"/>
      <c r="AS11" s="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142" t="s">
        <v>97</v>
      </c>
      <c r="C12" s="143"/>
      <c r="D12" s="144"/>
      <c r="E12" s="145">
        <f>SUM(E4:E11)</f>
        <v>105</v>
      </c>
      <c r="F12" s="145">
        <f>SUM(F4:F11)</f>
        <v>7</v>
      </c>
      <c r="G12" s="145">
        <f>SUM(G4:G11)</f>
        <v>43</v>
      </c>
      <c r="H12" s="145">
        <f>SUM(H4:H11)</f>
        <v>79</v>
      </c>
      <c r="I12" s="145">
        <f>SUM(I4:I11)</f>
        <v>359</v>
      </c>
      <c r="J12" s="146">
        <v>0</v>
      </c>
      <c r="K12" s="94">
        <f>SUM(K4:K11)</f>
        <v>516</v>
      </c>
      <c r="L12" s="22"/>
      <c r="M12" s="20"/>
      <c r="N12" s="147"/>
      <c r="O12" s="148"/>
      <c r="P12" s="23"/>
      <c r="Q12" s="145">
        <f>SUM(Q4:Q11)</f>
        <v>19</v>
      </c>
      <c r="R12" s="145">
        <f>SUM(R4:R11)</f>
        <v>2</v>
      </c>
      <c r="S12" s="145">
        <f>SUM(S4:S11)</f>
        <v>4</v>
      </c>
      <c r="T12" s="145">
        <f>SUM(T4:T11)</f>
        <v>10</v>
      </c>
      <c r="U12" s="145">
        <f>SUM(U4:U11)</f>
        <v>47</v>
      </c>
      <c r="V12" s="37">
        <v>0</v>
      </c>
      <c r="W12" s="94">
        <f>SUM(W4:W11)</f>
        <v>45</v>
      </c>
      <c r="X12" s="16" t="s">
        <v>97</v>
      </c>
      <c r="Y12" s="17"/>
      <c r="Z12" s="15"/>
      <c r="AA12" s="145">
        <f>SUM(AA4:AA11)</f>
        <v>0</v>
      </c>
      <c r="AB12" s="145">
        <f>SUM(AB4:AB11)</f>
        <v>0</v>
      </c>
      <c r="AC12" s="145">
        <f>SUM(AC4:AC11)</f>
        <v>0</v>
      </c>
      <c r="AD12" s="145">
        <f>SUM(AD4:AD11)</f>
        <v>0</v>
      </c>
      <c r="AE12" s="145">
        <f>SUM(AE4:AE11)</f>
        <v>0</v>
      </c>
      <c r="AF12" s="146">
        <v>0</v>
      </c>
      <c r="AG12" s="94">
        <f>SUM(AG4:AG11)</f>
        <v>0</v>
      </c>
      <c r="AH12" s="22"/>
      <c r="AI12" s="20"/>
      <c r="AJ12" s="147"/>
      <c r="AK12" s="148"/>
      <c r="AL12" s="23"/>
      <c r="AM12" s="145">
        <f>SUM(AM4:AM11)</f>
        <v>0</v>
      </c>
      <c r="AN12" s="145">
        <f>SUM(AN4:AN11)</f>
        <v>0</v>
      </c>
      <c r="AO12" s="145">
        <f>SUM(AO4:AO11)</f>
        <v>0</v>
      </c>
      <c r="AP12" s="145">
        <f>SUM(AP4:AP11)</f>
        <v>0</v>
      </c>
      <c r="AQ12" s="145">
        <f>SUM(AQ4:AQ11)</f>
        <v>0</v>
      </c>
      <c r="AR12" s="146">
        <v>0</v>
      </c>
      <c r="AS12" s="138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9"/>
      <c r="L13" s="23"/>
      <c r="M13" s="23"/>
      <c r="N13" s="23"/>
      <c r="O13" s="23"/>
      <c r="P13" s="39"/>
      <c r="Q13" s="39"/>
      <c r="R13" s="42"/>
      <c r="S13" s="39"/>
      <c r="T13" s="39"/>
      <c r="U13" s="23"/>
      <c r="V13" s="23"/>
      <c r="W13" s="29"/>
      <c r="X13" s="39"/>
      <c r="Y13" s="39"/>
      <c r="Z13" s="39"/>
      <c r="AA13" s="39"/>
      <c r="AB13" s="39"/>
      <c r="AC13" s="39"/>
      <c r="AD13" s="39"/>
      <c r="AE13" s="39"/>
      <c r="AF13" s="40"/>
      <c r="AG13" s="29"/>
      <c r="AH13" s="23"/>
      <c r="AI13" s="23"/>
      <c r="AJ13" s="23"/>
      <c r="AK13" s="23"/>
      <c r="AL13" s="39"/>
      <c r="AM13" s="39"/>
      <c r="AN13" s="42"/>
      <c r="AO13" s="39"/>
      <c r="AP13" s="39"/>
      <c r="AQ13" s="23"/>
      <c r="AR13" s="23"/>
      <c r="AS13" s="2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9" t="s">
        <v>98</v>
      </c>
      <c r="C14" s="150"/>
      <c r="D14" s="15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99</v>
      </c>
      <c r="O14" s="18" t="s">
        <v>100</v>
      </c>
      <c r="Q14" s="42"/>
      <c r="R14" s="42" t="s">
        <v>49</v>
      </c>
      <c r="S14" s="42"/>
      <c r="T14" s="39" t="s">
        <v>50</v>
      </c>
      <c r="U14" s="23"/>
      <c r="V14" s="29"/>
      <c r="W14" s="29"/>
      <c r="X14" s="152"/>
      <c r="Y14" s="152"/>
      <c r="Z14" s="152"/>
      <c r="AA14" s="152"/>
      <c r="AB14" s="152"/>
      <c r="AC14" s="42"/>
      <c r="AD14" s="42"/>
      <c r="AE14" s="42"/>
      <c r="AF14" s="39"/>
      <c r="AG14" s="39"/>
      <c r="AH14" s="39"/>
      <c r="AI14" s="39"/>
      <c r="AJ14" s="39"/>
      <c r="AK14" s="39"/>
      <c r="AM14" s="29"/>
      <c r="AN14" s="152"/>
      <c r="AO14" s="152"/>
      <c r="AP14" s="152"/>
      <c r="AQ14" s="152"/>
      <c r="AR14" s="152"/>
      <c r="AS14" s="15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4" t="s">
        <v>12</v>
      </c>
      <c r="C15" s="12"/>
      <c r="D15" s="46"/>
      <c r="E15" s="153">
        <v>146</v>
      </c>
      <c r="F15" s="153">
        <v>0</v>
      </c>
      <c r="G15" s="153">
        <v>14</v>
      </c>
      <c r="H15" s="153">
        <v>37</v>
      </c>
      <c r="I15" s="153">
        <v>234</v>
      </c>
      <c r="J15" s="154">
        <v>0.38</v>
      </c>
      <c r="K15" s="39">
        <f>PRODUCT(I15/J15)</f>
        <v>615.78947368421052</v>
      </c>
      <c r="L15" s="155">
        <f>PRODUCT((F15+G15)/E15)</f>
        <v>9.5890410958904104E-2</v>
      </c>
      <c r="M15" s="155">
        <f>PRODUCT(H15/E15)</f>
        <v>0.25342465753424659</v>
      </c>
      <c r="N15" s="155">
        <f>PRODUCT((F15+G15+H15)/E15)</f>
        <v>0.34931506849315069</v>
      </c>
      <c r="O15" s="155">
        <f>PRODUCT(I15/E15)</f>
        <v>1.6027397260273972</v>
      </c>
      <c r="Q15" s="42"/>
      <c r="R15" s="42"/>
      <c r="S15" s="42"/>
      <c r="T15" s="39"/>
      <c r="U15" s="39"/>
      <c r="V15" s="39"/>
      <c r="W15" s="39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56" t="s">
        <v>52</v>
      </c>
      <c r="C16" s="157"/>
      <c r="D16" s="158"/>
      <c r="E16" s="153">
        <f>PRODUCT(E12+Q12)</f>
        <v>124</v>
      </c>
      <c r="F16" s="153">
        <f>PRODUCT(F12+R12)</f>
        <v>9</v>
      </c>
      <c r="G16" s="153">
        <f>PRODUCT(G12+S12)</f>
        <v>47</v>
      </c>
      <c r="H16" s="153">
        <f>PRODUCT(H12+T12)</f>
        <v>89</v>
      </c>
      <c r="I16" s="153">
        <f>PRODUCT(I12+U12)</f>
        <v>406</v>
      </c>
      <c r="J16" s="154"/>
      <c r="K16" s="39">
        <f>PRODUCT(K12+W12)</f>
        <v>561</v>
      </c>
      <c r="L16" s="155">
        <f>PRODUCT((F16+G16)/E16)</f>
        <v>0.45161290322580644</v>
      </c>
      <c r="M16" s="155">
        <f>PRODUCT(H16/E16)</f>
        <v>0.717741935483871</v>
      </c>
      <c r="N16" s="155">
        <f>PRODUCT((F16+G16+H16)/E16)</f>
        <v>1.1693548387096775</v>
      </c>
      <c r="O16" s="155">
        <f>PRODUCT(I16/E16)</f>
        <v>3.274193548387097</v>
      </c>
      <c r="Q16" s="42"/>
      <c r="R16" s="42"/>
      <c r="S16" s="42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59" t="s">
        <v>94</v>
      </c>
      <c r="C17" s="160"/>
      <c r="D17" s="161"/>
      <c r="E17" s="153">
        <f>PRODUCT(AA12+AM12)</f>
        <v>0</v>
      </c>
      <c r="F17" s="153">
        <f>PRODUCT(AB12+AN12)</f>
        <v>0</v>
      </c>
      <c r="G17" s="153">
        <f>PRODUCT(AC12+AO12)</f>
        <v>0</v>
      </c>
      <c r="H17" s="153">
        <f>PRODUCT(AD12+AP12)</f>
        <v>0</v>
      </c>
      <c r="I17" s="153">
        <f>PRODUCT(AE12+AQ12)</f>
        <v>0</v>
      </c>
      <c r="J17" s="154">
        <v>0</v>
      </c>
      <c r="K17" s="23">
        <f>PRODUCT(AG12+AS12)</f>
        <v>0</v>
      </c>
      <c r="L17" s="155">
        <v>0</v>
      </c>
      <c r="M17" s="155">
        <v>0</v>
      </c>
      <c r="N17" s="155">
        <v>0</v>
      </c>
      <c r="O17" s="155">
        <v>0</v>
      </c>
      <c r="Q17" s="42"/>
      <c r="R17" s="4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23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62" t="s">
        <v>97</v>
      </c>
      <c r="C18" s="163"/>
      <c r="D18" s="164"/>
      <c r="E18" s="153">
        <f>SUM(E15:E17)</f>
        <v>270</v>
      </c>
      <c r="F18" s="153">
        <f t="shared" ref="F18:I18" si="0">SUM(F15:F17)</f>
        <v>9</v>
      </c>
      <c r="G18" s="153">
        <f t="shared" si="0"/>
        <v>61</v>
      </c>
      <c r="H18" s="153">
        <f t="shared" si="0"/>
        <v>126</v>
      </c>
      <c r="I18" s="153">
        <f t="shared" si="0"/>
        <v>640</v>
      </c>
      <c r="J18" s="154"/>
      <c r="K18" s="39">
        <f>SUM(K15:K17)</f>
        <v>1176.7894736842104</v>
      </c>
      <c r="L18" s="155">
        <f>PRODUCT((F18+G18)/E18)</f>
        <v>0.25925925925925924</v>
      </c>
      <c r="M18" s="155">
        <f>PRODUCT(H18/E18)</f>
        <v>0.46666666666666667</v>
      </c>
      <c r="N18" s="155">
        <f>PRODUCT((F18+G18+H18)/E18)</f>
        <v>0.72592592592592597</v>
      </c>
      <c r="O18" s="155">
        <f>PRODUCT(I18/E18)</f>
        <v>2.3703703703703702</v>
      </c>
      <c r="Q18" s="23"/>
      <c r="R18" s="23"/>
      <c r="S18" s="2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3"/>
      <c r="F19" s="23"/>
      <c r="G19" s="23"/>
      <c r="H19" s="23"/>
      <c r="I19" s="23"/>
      <c r="J19" s="39"/>
      <c r="K19" s="39"/>
      <c r="L19" s="23"/>
      <c r="M19" s="23"/>
      <c r="N19" s="23"/>
      <c r="O19" s="23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23"/>
      <c r="AL183" s="23"/>
    </row>
    <row r="184" spans="12:38" x14ac:dyDescent="0.25"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</sheetData>
  <sortState ref="B6:L9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140625" style="75" customWidth="1"/>
    <col min="3" max="3" width="25" style="74" customWidth="1"/>
    <col min="4" max="4" width="10.5703125" style="105" customWidth="1"/>
    <col min="5" max="5" width="8.85546875" style="105" customWidth="1"/>
    <col min="6" max="6" width="0.7109375" style="29" customWidth="1"/>
    <col min="7" max="16" width="5.28515625" style="74" customWidth="1"/>
    <col min="17" max="21" width="6.7109375" style="74" customWidth="1"/>
    <col min="22" max="22" width="10.5703125" style="74" customWidth="1"/>
    <col min="23" max="23" width="22.28515625" style="105" customWidth="1"/>
    <col min="24" max="24" width="9.7109375" style="74" customWidth="1"/>
    <col min="25" max="30" width="9.140625" style="3"/>
  </cols>
  <sheetData>
    <row r="1" spans="1:30" ht="18.75" x14ac:dyDescent="0.3">
      <c r="A1" s="73"/>
      <c r="B1" s="116" t="s">
        <v>83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7"/>
      <c r="X1" s="27"/>
      <c r="Y1" s="1"/>
      <c r="Z1" s="1"/>
      <c r="AA1" s="1"/>
      <c r="AB1" s="1"/>
      <c r="AC1" s="1"/>
      <c r="AD1" s="1"/>
    </row>
    <row r="2" spans="1:30" x14ac:dyDescent="0.25">
      <c r="A2" s="73"/>
      <c r="B2" s="10" t="s">
        <v>34</v>
      </c>
      <c r="C2" s="81" t="s">
        <v>51</v>
      </c>
      <c r="D2" s="11"/>
      <c r="E2" s="11"/>
      <c r="F2" s="88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31"/>
      <c r="Y2" s="1"/>
      <c r="Z2" s="1"/>
      <c r="AA2" s="1"/>
      <c r="AB2" s="1"/>
      <c r="AC2" s="1"/>
      <c r="AD2" s="1"/>
    </row>
    <row r="3" spans="1:30" x14ac:dyDescent="0.25">
      <c r="A3" s="73"/>
      <c r="B3" s="22" t="s">
        <v>78</v>
      </c>
      <c r="C3" s="22" t="s">
        <v>54</v>
      </c>
      <c r="D3" s="16" t="s">
        <v>55</v>
      </c>
      <c r="E3" s="21" t="s">
        <v>1</v>
      </c>
      <c r="F3" s="106"/>
      <c r="G3" s="18" t="s">
        <v>56</v>
      </c>
      <c r="H3" s="15" t="s">
        <v>57</v>
      </c>
      <c r="I3" s="15" t="s">
        <v>32</v>
      </c>
      <c r="J3" s="17" t="s">
        <v>58</v>
      </c>
      <c r="K3" s="17" t="s">
        <v>59</v>
      </c>
      <c r="L3" s="17" t="s">
        <v>60</v>
      </c>
      <c r="M3" s="18" t="s">
        <v>61</v>
      </c>
      <c r="N3" s="18" t="s">
        <v>31</v>
      </c>
      <c r="O3" s="15" t="s">
        <v>62</v>
      </c>
      <c r="P3" s="18" t="s">
        <v>57</v>
      </c>
      <c r="Q3" s="18" t="s">
        <v>17</v>
      </c>
      <c r="R3" s="18">
        <v>1</v>
      </c>
      <c r="S3" s="18">
        <v>2</v>
      </c>
      <c r="T3" s="18">
        <v>3</v>
      </c>
      <c r="U3" s="18" t="s">
        <v>63</v>
      </c>
      <c r="V3" s="17" t="s">
        <v>22</v>
      </c>
      <c r="W3" s="16" t="s">
        <v>64</v>
      </c>
      <c r="X3" s="16" t="s">
        <v>65</v>
      </c>
      <c r="Y3" s="1"/>
      <c r="Z3" s="1"/>
      <c r="AA3" s="1"/>
      <c r="AB3" s="1"/>
      <c r="AC3" s="1"/>
      <c r="AD3" s="1"/>
    </row>
    <row r="4" spans="1:30" x14ac:dyDescent="0.25">
      <c r="A4" s="73"/>
      <c r="B4" s="107" t="s">
        <v>79</v>
      </c>
      <c r="C4" s="108" t="s">
        <v>80</v>
      </c>
      <c r="D4" s="109" t="s">
        <v>69</v>
      </c>
      <c r="E4" s="110" t="s">
        <v>36</v>
      </c>
      <c r="F4" s="94"/>
      <c r="G4" s="111"/>
      <c r="H4" s="112">
        <v>1</v>
      </c>
      <c r="I4" s="111"/>
      <c r="J4" s="113"/>
      <c r="K4" s="113"/>
      <c r="L4" s="97"/>
      <c r="M4" s="113">
        <v>1</v>
      </c>
      <c r="N4" s="111"/>
      <c r="O4" s="112"/>
      <c r="P4" s="112">
        <v>1</v>
      </c>
      <c r="Q4" s="112"/>
      <c r="R4" s="112"/>
      <c r="S4" s="112"/>
      <c r="T4" s="112"/>
      <c r="U4" s="112"/>
      <c r="V4" s="114"/>
      <c r="W4" s="108" t="s">
        <v>81</v>
      </c>
      <c r="X4" s="115" t="s">
        <v>82</v>
      </c>
      <c r="Y4" s="1"/>
      <c r="Z4" s="1"/>
      <c r="AA4" s="1"/>
      <c r="AB4" s="1"/>
      <c r="AC4" s="1"/>
      <c r="AD4" s="1"/>
    </row>
    <row r="5" spans="1:30" x14ac:dyDescent="0.25">
      <c r="A5" s="73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1"/>
      <c r="Z5" s="1"/>
      <c r="AA5" s="1"/>
      <c r="AB5" s="1"/>
      <c r="AC5" s="1"/>
      <c r="AD5" s="1"/>
    </row>
    <row r="6" spans="1:30" x14ac:dyDescent="0.25">
      <c r="A6" s="73"/>
      <c r="B6" s="22" t="s">
        <v>53</v>
      </c>
      <c r="C6" s="22" t="s">
        <v>54</v>
      </c>
      <c r="D6" s="16" t="s">
        <v>55</v>
      </c>
      <c r="E6" s="21" t="s">
        <v>1</v>
      </c>
      <c r="F6" s="106"/>
      <c r="G6" s="18" t="s">
        <v>56</v>
      </c>
      <c r="H6" s="15" t="s">
        <v>57</v>
      </c>
      <c r="I6" s="15" t="s">
        <v>32</v>
      </c>
      <c r="J6" s="17" t="s">
        <v>58</v>
      </c>
      <c r="K6" s="17" t="s">
        <v>59</v>
      </c>
      <c r="L6" s="17" t="s">
        <v>60</v>
      </c>
      <c r="M6" s="18" t="s">
        <v>61</v>
      </c>
      <c r="N6" s="18" t="s">
        <v>31</v>
      </c>
      <c r="O6" s="15" t="s">
        <v>62</v>
      </c>
      <c r="P6" s="18" t="s">
        <v>57</v>
      </c>
      <c r="Q6" s="18" t="s">
        <v>17</v>
      </c>
      <c r="R6" s="18">
        <v>1</v>
      </c>
      <c r="S6" s="18">
        <v>2</v>
      </c>
      <c r="T6" s="18">
        <v>3</v>
      </c>
      <c r="U6" s="18" t="s">
        <v>63</v>
      </c>
      <c r="V6" s="17" t="s">
        <v>22</v>
      </c>
      <c r="W6" s="16" t="s">
        <v>64</v>
      </c>
      <c r="X6" s="16" t="s">
        <v>65</v>
      </c>
      <c r="Y6" s="1"/>
      <c r="Z6" s="1"/>
      <c r="AA6" s="1"/>
      <c r="AB6" s="1"/>
      <c r="AC6" s="1"/>
      <c r="AD6" s="1"/>
    </row>
    <row r="7" spans="1:30" x14ac:dyDescent="0.25">
      <c r="A7" s="73"/>
      <c r="B7" s="90" t="s">
        <v>74</v>
      </c>
      <c r="C7" s="91" t="s">
        <v>75</v>
      </c>
      <c r="D7" s="92" t="s">
        <v>69</v>
      </c>
      <c r="E7" s="93" t="s">
        <v>36</v>
      </c>
      <c r="F7" s="94"/>
      <c r="G7" s="95">
        <v>1</v>
      </c>
      <c r="H7" s="96"/>
      <c r="I7" s="95"/>
      <c r="J7" s="97"/>
      <c r="K7" s="97"/>
      <c r="L7" s="97"/>
      <c r="M7" s="97">
        <v>1</v>
      </c>
      <c r="N7" s="95"/>
      <c r="O7" s="96">
        <v>1</v>
      </c>
      <c r="P7" s="96"/>
      <c r="Q7" s="96"/>
      <c r="R7" s="96"/>
      <c r="S7" s="96"/>
      <c r="T7" s="96"/>
      <c r="U7" s="96"/>
      <c r="V7" s="98"/>
      <c r="W7" s="91" t="s">
        <v>76</v>
      </c>
      <c r="X7" s="99" t="s">
        <v>77</v>
      </c>
      <c r="Y7" s="1"/>
      <c r="Z7" s="1"/>
      <c r="AA7" s="1"/>
      <c r="AB7" s="1"/>
      <c r="AC7" s="1"/>
      <c r="AD7" s="1"/>
    </row>
    <row r="8" spans="1:30" x14ac:dyDescent="0.25">
      <c r="A8" s="73"/>
      <c r="B8" s="12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7"/>
      <c r="X8" s="131"/>
      <c r="Y8" s="1"/>
      <c r="Z8" s="1"/>
      <c r="AA8" s="1"/>
      <c r="AB8" s="1"/>
      <c r="AC8" s="1"/>
      <c r="AD8" s="1"/>
    </row>
    <row r="9" spans="1:30" x14ac:dyDescent="0.25">
      <c r="A9" s="73"/>
      <c r="B9" s="22" t="s">
        <v>66</v>
      </c>
      <c r="C9" s="22" t="s">
        <v>54</v>
      </c>
      <c r="D9" s="16" t="s">
        <v>55</v>
      </c>
      <c r="E9" s="21" t="s">
        <v>1</v>
      </c>
      <c r="F9" s="106"/>
      <c r="G9" s="18" t="s">
        <v>56</v>
      </c>
      <c r="H9" s="15" t="s">
        <v>57</v>
      </c>
      <c r="I9" s="15" t="s">
        <v>32</v>
      </c>
      <c r="J9" s="17" t="s">
        <v>58</v>
      </c>
      <c r="K9" s="17" t="s">
        <v>59</v>
      </c>
      <c r="L9" s="17" t="s">
        <v>60</v>
      </c>
      <c r="M9" s="18" t="s">
        <v>61</v>
      </c>
      <c r="N9" s="18" t="s">
        <v>31</v>
      </c>
      <c r="O9" s="15" t="s">
        <v>62</v>
      </c>
      <c r="P9" s="18" t="s">
        <v>57</v>
      </c>
      <c r="Q9" s="18" t="s">
        <v>17</v>
      </c>
      <c r="R9" s="18">
        <v>1</v>
      </c>
      <c r="S9" s="18">
        <v>2</v>
      </c>
      <c r="T9" s="18">
        <v>3</v>
      </c>
      <c r="U9" s="18" t="s">
        <v>63</v>
      </c>
      <c r="V9" s="17" t="s">
        <v>22</v>
      </c>
      <c r="W9" s="16" t="s">
        <v>64</v>
      </c>
      <c r="X9" s="16" t="s">
        <v>65</v>
      </c>
      <c r="Y9" s="1"/>
      <c r="Z9" s="1"/>
      <c r="AA9" s="1"/>
      <c r="AB9" s="1"/>
      <c r="AC9" s="1"/>
      <c r="AD9" s="1"/>
    </row>
    <row r="10" spans="1:30" x14ac:dyDescent="0.25">
      <c r="A10" s="73"/>
      <c r="B10" s="90" t="s">
        <v>67</v>
      </c>
      <c r="C10" s="91" t="s">
        <v>68</v>
      </c>
      <c r="D10" s="92" t="s">
        <v>69</v>
      </c>
      <c r="E10" s="132" t="s">
        <v>36</v>
      </c>
      <c r="F10" s="86"/>
      <c r="G10" s="95"/>
      <c r="H10" s="96"/>
      <c r="I10" s="95">
        <v>1</v>
      </c>
      <c r="J10" s="97" t="s">
        <v>72</v>
      </c>
      <c r="K10" s="97">
        <v>2</v>
      </c>
      <c r="L10" s="97" t="s">
        <v>73</v>
      </c>
      <c r="M10" s="97">
        <v>1</v>
      </c>
      <c r="N10" s="95"/>
      <c r="O10" s="96"/>
      <c r="P10" s="96"/>
      <c r="Q10" s="133" t="s">
        <v>89</v>
      </c>
      <c r="R10" s="133" t="s">
        <v>90</v>
      </c>
      <c r="S10" s="133" t="s">
        <v>91</v>
      </c>
      <c r="T10" s="133"/>
      <c r="U10" s="133"/>
      <c r="V10" s="98">
        <v>0.4</v>
      </c>
      <c r="W10" s="91" t="s">
        <v>70</v>
      </c>
      <c r="X10" s="99" t="s">
        <v>71</v>
      </c>
      <c r="Y10" s="1"/>
      <c r="Z10" s="1"/>
      <c r="AA10" s="1"/>
      <c r="AB10" s="1"/>
      <c r="AC10" s="1"/>
      <c r="AD10" s="1"/>
    </row>
    <row r="11" spans="1:30" x14ac:dyDescent="0.25">
      <c r="A11" s="77"/>
      <c r="B11" s="125"/>
      <c r="C11" s="126"/>
      <c r="D11" s="127"/>
      <c r="E11" s="128"/>
      <c r="F11" s="129"/>
      <c r="G11" s="126"/>
      <c r="H11" s="126"/>
      <c r="I11" s="126"/>
      <c r="J11" s="130"/>
      <c r="K11" s="130"/>
      <c r="L11" s="130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7"/>
      <c r="X11" s="131"/>
      <c r="Y11" s="1"/>
      <c r="Z11" s="1"/>
      <c r="AA11" s="1"/>
      <c r="AB11" s="1"/>
      <c r="AC11" s="1"/>
      <c r="AD11" s="1"/>
    </row>
    <row r="12" spans="1:30" x14ac:dyDescent="0.25">
      <c r="A12" s="77"/>
      <c r="B12" s="100"/>
      <c r="C12" s="39"/>
      <c r="D12" s="100"/>
      <c r="E12" s="101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00"/>
      <c r="X12" s="39"/>
      <c r="Y12" s="1"/>
      <c r="Z12" s="1"/>
      <c r="AA12" s="1"/>
      <c r="AB12" s="1"/>
      <c r="AC12" s="1"/>
      <c r="AD12" s="1"/>
    </row>
    <row r="13" spans="1:30" x14ac:dyDescent="0.25">
      <c r="A13" s="77"/>
      <c r="B13" s="100"/>
      <c r="C13" s="39"/>
      <c r="D13" s="100"/>
      <c r="E13" s="101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00"/>
      <c r="X13" s="39"/>
      <c r="Y13" s="1"/>
      <c r="Z13" s="1"/>
      <c r="AA13" s="1"/>
      <c r="AB13" s="1"/>
      <c r="AC13" s="1"/>
      <c r="AD13" s="1"/>
    </row>
    <row r="14" spans="1:30" x14ac:dyDescent="0.25">
      <c r="A14" s="77"/>
      <c r="B14" s="100"/>
      <c r="C14" s="39"/>
      <c r="D14" s="100"/>
      <c r="E14" s="101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00"/>
      <c r="X14" s="39"/>
      <c r="Y14" s="1"/>
      <c r="Z14" s="1"/>
      <c r="AA14" s="1"/>
      <c r="AB14" s="1"/>
      <c r="AC14" s="1"/>
      <c r="AD14" s="1"/>
    </row>
    <row r="15" spans="1:30" x14ac:dyDescent="0.25">
      <c r="A15" s="77"/>
      <c r="B15" s="100"/>
      <c r="C15" s="39"/>
      <c r="D15" s="100"/>
      <c r="E15" s="101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00"/>
      <c r="X15" s="39"/>
      <c r="Y15" s="1"/>
      <c r="Z15" s="1"/>
      <c r="AA15" s="1"/>
      <c r="AB15" s="1"/>
      <c r="AC15" s="1"/>
      <c r="AD15" s="1"/>
    </row>
    <row r="16" spans="1:30" x14ac:dyDescent="0.25">
      <c r="A16" s="77"/>
      <c r="B16" s="100"/>
      <c r="C16" s="39"/>
      <c r="D16" s="100"/>
      <c r="E16" s="101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00"/>
      <c r="X16" s="39"/>
      <c r="Y16" s="1"/>
      <c r="Z16" s="1"/>
      <c r="AA16" s="1"/>
      <c r="AB16" s="1"/>
      <c r="AC16" s="1"/>
      <c r="AD16" s="1"/>
    </row>
    <row r="17" spans="1:30" x14ac:dyDescent="0.25">
      <c r="A17" s="77"/>
      <c r="B17" s="100"/>
      <c r="C17" s="39"/>
      <c r="D17" s="100"/>
      <c r="E17" s="101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00"/>
      <c r="X17" s="39"/>
      <c r="Y17" s="1"/>
      <c r="Z17" s="1"/>
      <c r="AA17" s="1"/>
      <c r="AB17" s="1"/>
      <c r="AC17" s="1"/>
      <c r="AD17" s="1"/>
    </row>
    <row r="18" spans="1:30" x14ac:dyDescent="0.25">
      <c r="A18" s="77"/>
      <c r="B18" s="100"/>
      <c r="C18" s="39"/>
      <c r="D18" s="100"/>
      <c r="E18" s="101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00"/>
      <c r="X18" s="39"/>
      <c r="Y18" s="1"/>
      <c r="Z18" s="1"/>
      <c r="AA18" s="1"/>
      <c r="AB18" s="1"/>
      <c r="AC18" s="1"/>
      <c r="AD18" s="1"/>
    </row>
    <row r="19" spans="1:30" x14ac:dyDescent="0.25">
      <c r="A19" s="77"/>
      <c r="B19" s="100"/>
      <c r="C19" s="39"/>
      <c r="D19" s="100"/>
      <c r="E19" s="101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00"/>
      <c r="X19" s="39"/>
      <c r="Y19" s="1"/>
      <c r="Z19" s="1"/>
      <c r="AA19" s="1"/>
      <c r="AB19" s="1"/>
      <c r="AC19" s="1"/>
      <c r="AD19" s="1"/>
    </row>
    <row r="20" spans="1:30" x14ac:dyDescent="0.25">
      <c r="A20" s="77"/>
      <c r="B20" s="100"/>
      <c r="C20" s="39"/>
      <c r="D20" s="100"/>
      <c r="E20" s="101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00"/>
      <c r="X20" s="39"/>
      <c r="Y20" s="1"/>
      <c r="Z20" s="1"/>
      <c r="AA20" s="1"/>
      <c r="AB20" s="1"/>
      <c r="AC20" s="1"/>
      <c r="AD20" s="1"/>
    </row>
    <row r="21" spans="1:30" x14ac:dyDescent="0.25">
      <c r="A21" s="77"/>
      <c r="B21" s="100"/>
      <c r="C21" s="39"/>
      <c r="D21" s="100"/>
      <c r="E21" s="101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00"/>
      <c r="X21" s="39"/>
      <c r="Y21" s="1"/>
      <c r="Z21" s="1"/>
      <c r="AA21" s="1"/>
      <c r="AB21" s="1"/>
      <c r="AC21" s="1"/>
      <c r="AD21" s="1"/>
    </row>
    <row r="22" spans="1:30" x14ac:dyDescent="0.25">
      <c r="A22" s="77"/>
      <c r="B22" s="100"/>
      <c r="C22" s="39"/>
      <c r="D22" s="100"/>
      <c r="E22" s="101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00"/>
      <c r="X22" s="39"/>
      <c r="Y22" s="1"/>
      <c r="Z22" s="1"/>
      <c r="AA22" s="1"/>
      <c r="AB22" s="1"/>
      <c r="AC22" s="1"/>
      <c r="AD22" s="1"/>
    </row>
    <row r="23" spans="1:30" x14ac:dyDescent="0.25">
      <c r="A23" s="77"/>
      <c r="B23" s="39"/>
      <c r="C23" s="39"/>
      <c r="D23" s="100"/>
      <c r="E23" s="102"/>
      <c r="F23" s="100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00"/>
      <c r="X23" s="39"/>
      <c r="Y23" s="1"/>
      <c r="Z23" s="1"/>
      <c r="AA23" s="1"/>
      <c r="AB23" s="1"/>
      <c r="AC23" s="1"/>
      <c r="AD23" s="1"/>
    </row>
    <row r="24" spans="1:30" x14ac:dyDescent="0.25">
      <c r="A24" s="77"/>
      <c r="B24" s="3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"/>
      <c r="Z24" s="1"/>
      <c r="AA24" s="1"/>
      <c r="AB24" s="1"/>
      <c r="AC24" s="1"/>
      <c r="AD24" s="1"/>
    </row>
    <row r="25" spans="1:30" x14ac:dyDescent="0.25">
      <c r="A25" s="77"/>
      <c r="B25" s="3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"/>
      <c r="Z25" s="1"/>
      <c r="AA25" s="1"/>
      <c r="AB25" s="1"/>
      <c r="AC25" s="1"/>
      <c r="AD25" s="1"/>
    </row>
    <row r="26" spans="1:30" x14ac:dyDescent="0.25">
      <c r="A26" s="77"/>
      <c r="B26" s="3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"/>
      <c r="Z26" s="1"/>
      <c r="AA26" s="1"/>
      <c r="AB26" s="1"/>
      <c r="AC26" s="1"/>
      <c r="AD26" s="1"/>
    </row>
    <row r="27" spans="1:30" x14ac:dyDescent="0.25">
      <c r="A27" s="77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"/>
      <c r="Z27" s="1"/>
      <c r="AA27" s="1"/>
      <c r="AB27" s="1"/>
      <c r="AC27" s="1"/>
      <c r="AD27" s="1"/>
    </row>
    <row r="28" spans="1:30" x14ac:dyDescent="0.25">
      <c r="A28" s="77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"/>
      <c r="Z28" s="1"/>
      <c r="AA28" s="1"/>
      <c r="AB28" s="1"/>
      <c r="AC28" s="1"/>
      <c r="AD28" s="1"/>
    </row>
    <row r="29" spans="1:30" x14ac:dyDescent="0.25">
      <c r="A29" s="77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"/>
      <c r="Z29" s="1"/>
      <c r="AA29" s="1"/>
      <c r="AB29" s="1"/>
      <c r="AC29" s="1"/>
      <c r="AD29" s="1"/>
    </row>
    <row r="30" spans="1:30" x14ac:dyDescent="0.25">
      <c r="A30" s="77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"/>
      <c r="Z30" s="1"/>
      <c r="AA30" s="1"/>
      <c r="AB30" s="1"/>
      <c r="AC30" s="1"/>
      <c r="AD30" s="1"/>
    </row>
    <row r="31" spans="1:30" x14ac:dyDescent="0.25">
      <c r="A31" s="77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"/>
      <c r="Z31" s="1"/>
      <c r="AA31" s="1"/>
      <c r="AB31" s="1"/>
      <c r="AC31" s="1"/>
      <c r="AD31" s="1"/>
    </row>
    <row r="32" spans="1:30" x14ac:dyDescent="0.25">
      <c r="A32" s="77"/>
      <c r="B32" s="100"/>
      <c r="C32" s="39"/>
      <c r="D32" s="100"/>
      <c r="E32" s="101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00"/>
      <c r="X32" s="39"/>
      <c r="Y32" s="1"/>
      <c r="Z32" s="1"/>
      <c r="AA32" s="1"/>
      <c r="AB32" s="1"/>
      <c r="AC32" s="1"/>
      <c r="AD32" s="1"/>
    </row>
    <row r="33" spans="1:30" x14ac:dyDescent="0.25">
      <c r="A33" s="77"/>
      <c r="B33" s="100"/>
      <c r="C33" s="39"/>
      <c r="D33" s="100"/>
      <c r="E33" s="101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00"/>
      <c r="X33" s="39"/>
      <c r="Y33" s="1"/>
      <c r="Z33" s="1"/>
      <c r="AA33" s="1"/>
      <c r="AB33" s="1"/>
      <c r="AC33" s="1"/>
      <c r="AD33" s="1"/>
    </row>
    <row r="34" spans="1:30" x14ac:dyDescent="0.25">
      <c r="A34" s="77"/>
      <c r="B34" s="100"/>
      <c r="C34" s="39"/>
      <c r="D34" s="100"/>
      <c r="E34" s="101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03"/>
      <c r="X34" s="39"/>
      <c r="Y34" s="1"/>
      <c r="Z34" s="1"/>
      <c r="AA34" s="1"/>
      <c r="AB34" s="1"/>
      <c r="AC34" s="1"/>
      <c r="AD34" s="1"/>
    </row>
    <row r="35" spans="1:30" x14ac:dyDescent="0.25">
      <c r="A35" s="77"/>
      <c r="B35" s="100"/>
      <c r="C35" s="39"/>
      <c r="D35" s="100"/>
      <c r="E35" s="101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"/>
      <c r="Z35" s="1"/>
      <c r="AA35" s="1"/>
      <c r="AB35" s="1"/>
      <c r="AC35" s="1"/>
      <c r="AD35" s="1"/>
    </row>
    <row r="36" spans="1:30" x14ac:dyDescent="0.25">
      <c r="A36" s="77"/>
      <c r="B36" s="100"/>
      <c r="C36" s="39"/>
      <c r="D36" s="100"/>
      <c r="E36" s="101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04"/>
      <c r="X36" s="39"/>
      <c r="Y36" s="1"/>
      <c r="Z36" s="1"/>
      <c r="AA36" s="1"/>
      <c r="AB36" s="1"/>
      <c r="AC36" s="1"/>
      <c r="AD36" s="1"/>
    </row>
    <row r="37" spans="1:30" x14ac:dyDescent="0.25">
      <c r="A37" s="77"/>
      <c r="B37" s="100"/>
      <c r="C37" s="39"/>
      <c r="D37" s="100"/>
      <c r="E37" s="101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00"/>
      <c r="X37" s="39"/>
      <c r="Y37" s="1"/>
      <c r="Z37" s="1"/>
      <c r="AA37" s="1"/>
      <c r="AB37" s="1"/>
      <c r="AC37" s="1"/>
      <c r="AD37" s="1"/>
    </row>
    <row r="38" spans="1:30" x14ac:dyDescent="0.25">
      <c r="A38" s="77"/>
      <c r="B38" s="100"/>
      <c r="C38" s="39"/>
      <c r="D38" s="100"/>
      <c r="E38" s="101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00"/>
      <c r="X38" s="39"/>
      <c r="Y38" s="1"/>
      <c r="Z38" s="1"/>
      <c r="AA38" s="1"/>
      <c r="AB38" s="1"/>
      <c r="AC38" s="1"/>
      <c r="AD38" s="1"/>
    </row>
    <row r="39" spans="1:30" x14ac:dyDescent="0.25">
      <c r="A39" s="77"/>
      <c r="B39" s="100"/>
      <c r="C39" s="39"/>
      <c r="D39" s="100"/>
      <c r="E39" s="101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00"/>
      <c r="X39" s="39"/>
      <c r="Y39" s="1"/>
      <c r="Z39" s="1"/>
      <c r="AA39" s="1"/>
      <c r="AB39" s="1"/>
      <c r="AC39" s="1"/>
      <c r="AD39" s="1"/>
    </row>
    <row r="40" spans="1:30" x14ac:dyDescent="0.25">
      <c r="A40" s="77"/>
      <c r="B40" s="100"/>
      <c r="C40" s="39"/>
      <c r="D40" s="100"/>
      <c r="E40" s="101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00"/>
      <c r="X40" s="39"/>
      <c r="Y40" s="1"/>
      <c r="Z40" s="1"/>
      <c r="AA40" s="1"/>
      <c r="AB40" s="1"/>
      <c r="AC40" s="1"/>
      <c r="AD40" s="1"/>
    </row>
    <row r="41" spans="1:30" x14ac:dyDescent="0.25">
      <c r="A41" s="77"/>
      <c r="B41" s="100"/>
      <c r="C41" s="39"/>
      <c r="D41" s="100"/>
      <c r="E41" s="101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00"/>
      <c r="X41" s="39"/>
      <c r="Y41" s="1"/>
      <c r="Z41" s="1"/>
      <c r="AA41" s="1"/>
      <c r="AB41" s="1"/>
      <c r="AC41" s="1"/>
      <c r="AD41" s="1"/>
    </row>
    <row r="42" spans="1:30" x14ac:dyDescent="0.25">
      <c r="A42" s="77"/>
      <c r="B42" s="100"/>
      <c r="C42" s="39"/>
      <c r="D42" s="100"/>
      <c r="E42" s="101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00"/>
      <c r="X42" s="39"/>
      <c r="Y42" s="1"/>
      <c r="Z42" s="1"/>
      <c r="AA42" s="1"/>
      <c r="AB42" s="1"/>
      <c r="AC42" s="1"/>
      <c r="AD42" s="1"/>
    </row>
    <row r="43" spans="1:30" x14ac:dyDescent="0.25">
      <c r="A43" s="77"/>
      <c r="B43" s="100"/>
      <c r="C43" s="39"/>
      <c r="D43" s="100"/>
      <c r="E43" s="101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100"/>
      <c r="X43" s="39"/>
      <c r="Y43" s="1"/>
      <c r="Z43" s="1"/>
      <c r="AA43" s="1"/>
      <c r="AB43" s="1"/>
      <c r="AC43" s="1"/>
      <c r="AD43" s="1"/>
    </row>
    <row r="44" spans="1:30" x14ac:dyDescent="0.25">
      <c r="A44" s="77"/>
      <c r="B44" s="100"/>
      <c r="C44" s="39"/>
      <c r="D44" s="100"/>
      <c r="E44" s="100"/>
      <c r="F44" s="23"/>
      <c r="G44" s="39"/>
      <c r="H44" s="42"/>
      <c r="I44" s="39"/>
      <c r="J44" s="23"/>
      <c r="K44" s="23"/>
      <c r="L44" s="23"/>
      <c r="M44" s="23"/>
      <c r="N44" s="72"/>
      <c r="O44" s="72"/>
      <c r="P44" s="23"/>
      <c r="Q44" s="23"/>
      <c r="R44" s="23"/>
      <c r="S44" s="23"/>
      <c r="T44" s="23"/>
      <c r="U44" s="23"/>
      <c r="V44" s="23"/>
      <c r="W44" s="100"/>
      <c r="X44" s="23"/>
      <c r="Y44" s="1"/>
      <c r="Z44" s="1"/>
      <c r="AA44" s="1"/>
      <c r="AB44" s="1"/>
      <c r="AC44" s="1"/>
      <c r="AD44" s="1"/>
    </row>
    <row r="45" spans="1:30" x14ac:dyDescent="0.25">
      <c r="A45" s="77"/>
      <c r="B45" s="100"/>
      <c r="C45" s="39"/>
      <c r="D45" s="100"/>
      <c r="E45" s="100"/>
      <c r="F45" s="23"/>
      <c r="G45" s="39"/>
      <c r="H45" s="42"/>
      <c r="I45" s="39"/>
      <c r="J45" s="23"/>
      <c r="K45" s="23"/>
      <c r="L45" s="23"/>
      <c r="M45" s="23"/>
      <c r="N45" s="72"/>
      <c r="O45" s="72"/>
      <c r="P45" s="23"/>
      <c r="Q45" s="23"/>
      <c r="R45" s="23"/>
      <c r="S45" s="23"/>
      <c r="T45" s="23"/>
      <c r="U45" s="23"/>
      <c r="V45" s="23"/>
      <c r="W45" s="100"/>
      <c r="X45" s="23"/>
      <c r="Y45" s="1"/>
      <c r="Z45" s="1"/>
      <c r="AA45" s="1"/>
      <c r="AB45" s="1"/>
      <c r="AC45" s="1"/>
      <c r="AD45" s="1"/>
    </row>
    <row r="46" spans="1:30" x14ac:dyDescent="0.25">
      <c r="A46" s="77"/>
      <c r="B46" s="100"/>
      <c r="C46" s="39"/>
      <c r="D46" s="100"/>
      <c r="E46" s="100"/>
      <c r="F46" s="23"/>
      <c r="G46" s="39"/>
      <c r="H46" s="42"/>
      <c r="I46" s="39"/>
      <c r="J46" s="23"/>
      <c r="K46" s="23"/>
      <c r="L46" s="23"/>
      <c r="M46" s="23"/>
      <c r="N46" s="72"/>
      <c r="O46" s="72"/>
      <c r="P46" s="23"/>
      <c r="Q46" s="23"/>
      <c r="R46" s="23"/>
      <c r="S46" s="23"/>
      <c r="T46" s="23"/>
      <c r="U46" s="23"/>
      <c r="V46" s="23"/>
      <c r="W46" s="100"/>
      <c r="X46" s="23"/>
      <c r="Y46" s="1"/>
      <c r="Z46" s="1"/>
      <c r="AA46" s="1"/>
      <c r="AB46" s="1"/>
      <c r="AC46" s="1"/>
      <c r="AD46" s="1"/>
    </row>
    <row r="47" spans="1:30" x14ac:dyDescent="0.25">
      <c r="A47" s="77"/>
      <c r="B47" s="100"/>
      <c r="C47" s="39"/>
      <c r="D47" s="100"/>
      <c r="E47" s="100"/>
      <c r="F47" s="23"/>
      <c r="G47" s="39"/>
      <c r="H47" s="42"/>
      <c r="I47" s="39"/>
      <c r="J47" s="23"/>
      <c r="K47" s="23"/>
      <c r="L47" s="23"/>
      <c r="M47" s="23"/>
      <c r="N47" s="72"/>
      <c r="O47" s="72"/>
      <c r="P47" s="23"/>
      <c r="Q47" s="23"/>
      <c r="R47" s="23"/>
      <c r="S47" s="23"/>
      <c r="T47" s="23"/>
      <c r="U47" s="23"/>
      <c r="V47" s="23"/>
      <c r="W47" s="100"/>
      <c r="X47" s="23"/>
      <c r="Y47" s="1"/>
      <c r="Z47" s="1"/>
      <c r="AA47" s="1"/>
      <c r="AB47" s="1"/>
      <c r="AC47" s="1"/>
      <c r="AD47" s="1"/>
    </row>
    <row r="48" spans="1:30" x14ac:dyDescent="0.25">
      <c r="A48" s="77"/>
      <c r="B48" s="100"/>
      <c r="C48" s="39"/>
      <c r="D48" s="100"/>
      <c r="E48" s="100"/>
      <c r="F48" s="23"/>
      <c r="G48" s="39"/>
      <c r="H48" s="42"/>
      <c r="I48" s="39"/>
      <c r="J48" s="23"/>
      <c r="K48" s="23"/>
      <c r="L48" s="23"/>
      <c r="M48" s="23"/>
      <c r="N48" s="72"/>
      <c r="O48" s="72"/>
      <c r="P48" s="23"/>
      <c r="Q48" s="23"/>
      <c r="R48" s="23"/>
      <c r="S48" s="23"/>
      <c r="T48" s="23"/>
      <c r="U48" s="23"/>
      <c r="V48" s="23"/>
      <c r="W48" s="100"/>
      <c r="X48" s="23"/>
      <c r="Y48" s="1"/>
      <c r="Z48" s="1"/>
      <c r="AA48" s="1"/>
      <c r="AB48" s="1"/>
      <c r="AC48" s="1"/>
      <c r="AD48" s="1"/>
    </row>
    <row r="49" spans="1:30" x14ac:dyDescent="0.25">
      <c r="A49" s="77"/>
      <c r="B49" s="100"/>
      <c r="C49" s="39"/>
      <c r="D49" s="100"/>
      <c r="E49" s="100"/>
      <c r="F49" s="23"/>
      <c r="G49" s="39"/>
      <c r="H49" s="42"/>
      <c r="I49" s="39"/>
      <c r="J49" s="23"/>
      <c r="K49" s="23"/>
      <c r="L49" s="23"/>
      <c r="M49" s="23"/>
      <c r="N49" s="72"/>
      <c r="O49" s="72"/>
      <c r="P49" s="23"/>
      <c r="Q49" s="23"/>
      <c r="R49" s="23"/>
      <c r="S49" s="23"/>
      <c r="T49" s="23"/>
      <c r="U49" s="23"/>
      <c r="V49" s="23"/>
      <c r="W49" s="100"/>
      <c r="X49" s="23"/>
      <c r="Y49" s="1"/>
      <c r="Z49" s="1"/>
      <c r="AA49" s="1"/>
      <c r="AB49" s="1"/>
      <c r="AC49" s="1"/>
      <c r="AD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2018-11-02T21:17:49Z</dcterms:modified>
</cp:coreProperties>
</file>