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3" i="2" l="1"/>
  <c r="N13" i="2"/>
  <c r="M13" i="2"/>
  <c r="L13" i="2"/>
  <c r="J13" i="2"/>
  <c r="J9" i="2"/>
  <c r="K9" i="2"/>
  <c r="K15" i="2"/>
  <c r="AS9" i="2"/>
  <c r="AR9" i="2"/>
  <c r="AQ9" i="2"/>
  <c r="AP9" i="2"/>
  <c r="AO9" i="2"/>
  <c r="AN9" i="2"/>
  <c r="AM9" i="2"/>
  <c r="AG9" i="2"/>
  <c r="K14" i="2" s="1"/>
  <c r="AE9" i="2"/>
  <c r="I14" i="2" s="1"/>
  <c r="AD9" i="2"/>
  <c r="AC9" i="2"/>
  <c r="G14" i="2" s="1"/>
  <c r="AB9" i="2"/>
  <c r="AA9" i="2"/>
  <c r="E14" i="2" s="1"/>
  <c r="W9" i="2"/>
  <c r="U9" i="2"/>
  <c r="T9" i="2"/>
  <c r="S9" i="2"/>
  <c r="R9" i="2"/>
  <c r="Q9" i="2"/>
  <c r="K13" i="2"/>
  <c r="I9" i="2"/>
  <c r="I13" i="2" s="1"/>
  <c r="I15" i="2" s="1"/>
  <c r="H9" i="2"/>
  <c r="H13" i="2" s="1"/>
  <c r="G9" i="2"/>
  <c r="G13" i="2" s="1"/>
  <c r="G15" i="2" s="1"/>
  <c r="F9" i="2"/>
  <c r="F13" i="2" s="1"/>
  <c r="E9" i="2"/>
  <c r="E13" i="2" s="1"/>
  <c r="E15" i="2" s="1"/>
  <c r="F14" i="2" l="1"/>
  <c r="N14" i="2" s="1"/>
  <c r="H14" i="2"/>
  <c r="F15" i="2"/>
  <c r="J15" i="2"/>
  <c r="O15" i="2"/>
  <c r="O14" i="2"/>
  <c r="J14" i="2"/>
  <c r="M14" i="2"/>
  <c r="H15" i="2"/>
  <c r="M15" i="2" s="1"/>
  <c r="AF9" i="2"/>
  <c r="L14" i="2" l="1"/>
  <c r="N15" i="2"/>
  <c r="L15" i="2"/>
</calcChain>
</file>

<file path=xl/sharedStrings.xml><?xml version="1.0" encoding="utf-8"?>
<sst xmlns="http://schemas.openxmlformats.org/spreadsheetml/2006/main" count="80" uniqueCount="37">
  <si>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</si>
  <si>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</si>
  <si>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</si>
  <si>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</si>
  <si>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</si>
  <si>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</si>
  <si>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</si>
  <si>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</si>
  <si>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</si>
  <si>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</si>
  <si>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</si>
  <si>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</si>
  <si>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</si>
  <si>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</si>
  <si>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6.</t>
  </si>
  <si>
    <t>KoKi = Kokkolan Kiri  (1962)</t>
  </si>
  <si>
    <t>9.</t>
  </si>
  <si>
    <t>Manse PP</t>
  </si>
  <si>
    <t>Juha Keski-Sämpi</t>
  </si>
  <si>
    <t>Ura</t>
  </si>
  <si>
    <t>KoKi</t>
  </si>
  <si>
    <t>23.2.1983</t>
  </si>
  <si>
    <t>Ura = Kannuksen Ura  (1969),  kasvattajaseura</t>
  </si>
  <si>
    <t>10.</t>
  </si>
  <si>
    <t>Manse PP = Manse PP, Tampere  (2005)</t>
  </si>
  <si>
    <t>2.</t>
  </si>
  <si>
    <t>1.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</si>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</sst>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5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5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85546875" customWidth="1"/>
    <col min="4" max="4" width="10.140625" customWidth="1"/>
    <col min="5" max="9" width="5.42578125" customWidth="1"/>
    <col min="10" max="10" width="8.2851562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10.4257812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7.5703125" customWidth="1"/>
    <col min="45" max="45" width="0.7109375" customWidth="1"/>
  </cols>
  <sheetData>
    <row r="1" spans="1:57" x14ac:dyDescent="0.25">
      <c r="A1" s="25"/>
      <c r="B1" s="32" t="s">
        <v>18</v>
      </c>
      <c r="C1" s="2"/>
      <c r="D1" s="3"/>
      <c r="E1" s="4" t="s">
        <v>21</v>
      </c>
      <c r="F1" s="38"/>
      <c r="G1" s="39"/>
      <c r="H1" s="39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8"/>
      <c r="AB1" s="38"/>
      <c r="AC1" s="39"/>
      <c r="AD1" s="39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13</v>
      </c>
      <c r="C2" s="34"/>
      <c r="D2" s="35"/>
      <c r="E2" s="8" t="s">
        <v>7</v>
      </c>
      <c r="F2" s="9"/>
      <c r="G2" s="9"/>
      <c r="H2" s="9"/>
      <c r="I2" s="15"/>
      <c r="J2" s="10"/>
      <c r="K2" s="37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7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/>
      <c r="C4" s="23"/>
      <c r="D4" s="44"/>
      <c r="E4" s="22"/>
      <c r="F4" s="22"/>
      <c r="G4" s="22"/>
      <c r="H4" s="36"/>
      <c r="I4" s="22"/>
      <c r="J4" s="45"/>
      <c r="K4" s="21"/>
      <c r="L4" s="46"/>
      <c r="M4" s="13"/>
      <c r="N4" s="13"/>
      <c r="O4" s="13"/>
      <c r="P4" s="18"/>
      <c r="Q4" s="22"/>
      <c r="R4" s="22"/>
      <c r="S4" s="36"/>
      <c r="T4" s="22"/>
      <c r="U4" s="22"/>
      <c r="V4" s="47"/>
      <c r="W4" s="21"/>
      <c r="X4" s="22">
        <v>2004</v>
      </c>
      <c r="Y4" s="22" t="s">
        <v>23</v>
      </c>
      <c r="Z4" s="44" t="s">
        <v>19</v>
      </c>
      <c r="AA4" s="22">
        <v>18</v>
      </c>
      <c r="AB4" s="22">
        <v>0</v>
      </c>
      <c r="AC4" s="22">
        <v>12</v>
      </c>
      <c r="AD4" s="22">
        <v>12</v>
      </c>
      <c r="AE4" s="22">
        <v>75</v>
      </c>
      <c r="AF4" s="30">
        <v>0.53949999999999998</v>
      </c>
      <c r="AG4" s="69">
        <v>139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/>
      <c r="C5" s="23"/>
      <c r="D5" s="44"/>
      <c r="E5" s="22"/>
      <c r="F5" s="22"/>
      <c r="G5" s="22"/>
      <c r="H5" s="36"/>
      <c r="I5" s="22"/>
      <c r="J5" s="45"/>
      <c r="K5" s="21"/>
      <c r="L5" s="46"/>
      <c r="M5" s="13"/>
      <c r="N5" s="13"/>
      <c r="O5" s="13"/>
      <c r="P5" s="18"/>
      <c r="Q5" s="22"/>
      <c r="R5" s="22"/>
      <c r="S5" s="36"/>
      <c r="T5" s="22"/>
      <c r="U5" s="22"/>
      <c r="V5" s="47"/>
      <c r="W5" s="21"/>
      <c r="X5" s="22">
        <v>2005</v>
      </c>
      <c r="Y5" s="22" t="s">
        <v>25</v>
      </c>
      <c r="Z5" s="44" t="s">
        <v>20</v>
      </c>
      <c r="AA5" s="22">
        <v>12</v>
      </c>
      <c r="AB5" s="22">
        <v>0</v>
      </c>
      <c r="AC5" s="22">
        <v>5</v>
      </c>
      <c r="AD5" s="22">
        <v>11</v>
      </c>
      <c r="AE5" s="22">
        <v>25</v>
      </c>
      <c r="AF5" s="30">
        <v>0.44640000000000002</v>
      </c>
      <c r="AG5" s="69">
        <v>56</v>
      </c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4"/>
      <c r="E6" s="22"/>
      <c r="F6" s="22"/>
      <c r="G6" s="22"/>
      <c r="H6" s="36"/>
      <c r="I6" s="22"/>
      <c r="J6" s="45"/>
      <c r="K6" s="21"/>
      <c r="L6" s="46"/>
      <c r="M6" s="13"/>
      <c r="N6" s="13"/>
      <c r="O6" s="13"/>
      <c r="P6" s="18"/>
      <c r="Q6" s="22"/>
      <c r="R6" s="22"/>
      <c r="S6" s="36"/>
      <c r="T6" s="22"/>
      <c r="U6" s="22"/>
      <c r="V6" s="47"/>
      <c r="W6" s="21"/>
      <c r="X6" s="22">
        <v>2006</v>
      </c>
      <c r="Y6" s="22" t="s">
        <v>26</v>
      </c>
      <c r="Z6" s="44" t="s">
        <v>17</v>
      </c>
      <c r="AA6" s="22">
        <v>13</v>
      </c>
      <c r="AB6" s="22">
        <v>1</v>
      </c>
      <c r="AC6" s="22">
        <v>8</v>
      </c>
      <c r="AD6" s="22">
        <v>29</v>
      </c>
      <c r="AE6" s="22">
        <v>62</v>
      </c>
      <c r="AF6" s="30">
        <v>0.6391</v>
      </c>
      <c r="AG6" s="69">
        <v>97</v>
      </c>
      <c r="AH6" s="13"/>
      <c r="AI6" s="13" t="s">
        <v>14</v>
      </c>
      <c r="AJ6" s="13"/>
      <c r="AK6" s="13"/>
      <c r="AL6" s="18"/>
      <c r="AM6" s="22">
        <v>7</v>
      </c>
      <c r="AN6" s="22">
        <v>3</v>
      </c>
      <c r="AO6" s="22">
        <v>10</v>
      </c>
      <c r="AP6" s="22">
        <v>12</v>
      </c>
      <c r="AQ6" s="22">
        <v>43</v>
      </c>
      <c r="AR6" s="48">
        <v>0.66149999999999998</v>
      </c>
      <c r="AS6" s="1">
        <v>65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>
        <v>2007</v>
      </c>
      <c r="C7" s="23" t="s">
        <v>16</v>
      </c>
      <c r="D7" s="44" t="s">
        <v>17</v>
      </c>
      <c r="E7" s="22">
        <v>20</v>
      </c>
      <c r="F7" s="22">
        <v>0</v>
      </c>
      <c r="G7" s="22">
        <v>4</v>
      </c>
      <c r="H7" s="36">
        <v>15</v>
      </c>
      <c r="I7" s="22">
        <v>50</v>
      </c>
      <c r="J7" s="45">
        <v>0.51546391752577314</v>
      </c>
      <c r="K7" s="21">
        <v>97</v>
      </c>
      <c r="L7" s="46"/>
      <c r="M7" s="13"/>
      <c r="N7" s="13"/>
      <c r="O7" s="13"/>
      <c r="P7" s="18"/>
      <c r="Q7" s="22"/>
      <c r="R7" s="22"/>
      <c r="S7" s="36"/>
      <c r="T7" s="22"/>
      <c r="U7" s="22"/>
      <c r="V7" s="47"/>
      <c r="W7" s="21"/>
      <c r="X7" s="22"/>
      <c r="Y7" s="22"/>
      <c r="Z7" s="44"/>
      <c r="AA7" s="22"/>
      <c r="AB7" s="22"/>
      <c r="AC7" s="22"/>
      <c r="AD7" s="22"/>
      <c r="AE7" s="22"/>
      <c r="AF7" s="30"/>
      <c r="AG7" s="69"/>
      <c r="AH7" s="13"/>
      <c r="AI7" s="13"/>
      <c r="AJ7" s="13"/>
      <c r="AK7" s="13"/>
      <c r="AL7" s="18"/>
      <c r="AM7" s="22"/>
      <c r="AN7" s="22"/>
      <c r="AO7" s="22"/>
      <c r="AP7" s="22"/>
      <c r="AQ7" s="22"/>
      <c r="AR7" s="48"/>
      <c r="AS7" s="1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x14ac:dyDescent="0.25">
      <c r="A8" s="25"/>
      <c r="B8" s="22"/>
      <c r="C8" s="23"/>
      <c r="D8" s="44"/>
      <c r="E8" s="22"/>
      <c r="F8" s="22"/>
      <c r="G8" s="22"/>
      <c r="H8" s="36"/>
      <c r="I8" s="22"/>
      <c r="J8" s="45"/>
      <c r="K8" s="21"/>
      <c r="L8" s="46"/>
      <c r="M8" s="13"/>
      <c r="N8" s="13"/>
      <c r="O8" s="13"/>
      <c r="P8" s="18"/>
      <c r="Q8" s="22"/>
      <c r="R8" s="22"/>
      <c r="S8" s="36"/>
      <c r="T8" s="22"/>
      <c r="U8" s="22"/>
      <c r="V8" s="47"/>
      <c r="W8" s="21"/>
      <c r="X8" s="22">
        <v>2008</v>
      </c>
      <c r="Y8" s="22" t="s">
        <v>14</v>
      </c>
      <c r="Z8" s="44" t="s">
        <v>20</v>
      </c>
      <c r="AA8" s="22">
        <v>4</v>
      </c>
      <c r="AB8" s="22">
        <v>0</v>
      </c>
      <c r="AC8" s="22">
        <v>0</v>
      </c>
      <c r="AD8" s="22">
        <v>4</v>
      </c>
      <c r="AE8" s="22">
        <v>16</v>
      </c>
      <c r="AF8" s="30">
        <v>0.6956</v>
      </c>
      <c r="AG8" s="69">
        <v>23</v>
      </c>
      <c r="AH8" s="13"/>
      <c r="AI8" s="13"/>
      <c r="AJ8" s="13"/>
      <c r="AK8" s="13"/>
      <c r="AL8" s="18"/>
      <c r="AM8" s="22"/>
      <c r="AN8" s="22"/>
      <c r="AO8" s="22"/>
      <c r="AP8" s="22"/>
      <c r="AQ8" s="22"/>
      <c r="AR8" s="48"/>
      <c r="AS8" s="1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ht="14.25" x14ac:dyDescent="0.2">
      <c r="A9" s="25"/>
      <c r="B9" s="49" t="s">
        <v>32</v>
      </c>
      <c r="C9" s="50"/>
      <c r="D9" s="51"/>
      <c r="E9" s="52">
        <f>SUM(E4:E8)</f>
        <v>20</v>
      </c>
      <c r="F9" s="52">
        <f>SUM(F4:F8)</f>
        <v>0</v>
      </c>
      <c r="G9" s="52">
        <f>SUM(G4:G8)</f>
        <v>4</v>
      </c>
      <c r="H9" s="52">
        <f>SUM(H4:H8)</f>
        <v>15</v>
      </c>
      <c r="I9" s="52">
        <f>SUM(I4:I8)</f>
        <v>50</v>
      </c>
      <c r="J9" s="53">
        <f>PRODUCT(I9/K9)</f>
        <v>0.51546391752577314</v>
      </c>
      <c r="K9" s="37">
        <f>SUM(K4:K8)</f>
        <v>97</v>
      </c>
      <c r="L9" s="17"/>
      <c r="M9" s="15"/>
      <c r="N9" s="54"/>
      <c r="O9" s="55"/>
      <c r="P9" s="18"/>
      <c r="Q9" s="52">
        <f>SUM(Q4:Q8)</f>
        <v>0</v>
      </c>
      <c r="R9" s="52">
        <f>SUM(R4:R8)</f>
        <v>0</v>
      </c>
      <c r="S9" s="52">
        <f>SUM(S4:S8)</f>
        <v>0</v>
      </c>
      <c r="T9" s="52">
        <f>SUM(T4:T8)</f>
        <v>0</v>
      </c>
      <c r="U9" s="52">
        <f>SUM(U4:U8)</f>
        <v>0</v>
      </c>
      <c r="V9" s="24">
        <v>0</v>
      </c>
      <c r="W9" s="37">
        <f>SUM(W4:W8)</f>
        <v>0</v>
      </c>
      <c r="X9" s="11" t="s">
        <v>32</v>
      </c>
      <c r="Y9" s="12"/>
      <c r="Z9" s="10"/>
      <c r="AA9" s="52">
        <f>SUM(AA4:AA8)</f>
        <v>47</v>
      </c>
      <c r="AB9" s="52">
        <f>SUM(AB4:AB8)</f>
        <v>1</v>
      </c>
      <c r="AC9" s="52">
        <f>SUM(AC4:AC8)</f>
        <v>25</v>
      </c>
      <c r="AD9" s="52">
        <f>SUM(AD4:AD8)</f>
        <v>56</v>
      </c>
      <c r="AE9" s="52">
        <f>SUM(AE4:AE8)</f>
        <v>178</v>
      </c>
      <c r="AF9" s="53">
        <f>PRODUCT(AE9/AG9)</f>
        <v>0.56507936507936507</v>
      </c>
      <c r="AG9" s="37">
        <f>SUM(AG4:AG8)</f>
        <v>315</v>
      </c>
      <c r="AH9" s="17"/>
      <c r="AI9" s="15"/>
      <c r="AJ9" s="54"/>
      <c r="AK9" s="55"/>
      <c r="AL9" s="18"/>
      <c r="AM9" s="52">
        <f>SUM(AM4:AM8)</f>
        <v>7</v>
      </c>
      <c r="AN9" s="52">
        <f>SUM(AN4:AN8)</f>
        <v>3</v>
      </c>
      <c r="AO9" s="52">
        <f>SUM(AO4:AO8)</f>
        <v>10</v>
      </c>
      <c r="AP9" s="52">
        <f>SUM(AP4:AP8)</f>
        <v>12</v>
      </c>
      <c r="AQ9" s="52">
        <f>SUM(AQ4:AQ8)</f>
        <v>43</v>
      </c>
      <c r="AR9" s="53">
        <f>PRODUCT(AQ9/AS9)</f>
        <v>0.66153846153846152</v>
      </c>
      <c r="AS9" s="43">
        <f>SUM(AS4:AS8)</f>
        <v>65</v>
      </c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25"/>
      <c r="C10" s="25"/>
      <c r="D10" s="25"/>
      <c r="E10" s="25"/>
      <c r="F10" s="25"/>
      <c r="G10" s="25"/>
      <c r="H10" s="25"/>
      <c r="I10" s="25"/>
      <c r="J10" s="26"/>
      <c r="K10" s="21"/>
      <c r="L10" s="18"/>
      <c r="M10" s="18"/>
      <c r="N10" s="18"/>
      <c r="O10" s="18"/>
      <c r="P10" s="25"/>
      <c r="Q10" s="25"/>
      <c r="R10" s="27"/>
      <c r="S10" s="25"/>
      <c r="T10" s="25"/>
      <c r="U10" s="18"/>
      <c r="V10" s="18"/>
      <c r="W10" s="21"/>
      <c r="X10" s="25"/>
      <c r="Y10" s="25"/>
      <c r="Z10" s="25"/>
      <c r="AA10" s="25"/>
      <c r="AB10" s="25"/>
      <c r="AC10" s="25"/>
      <c r="AD10" s="25"/>
      <c r="AE10" s="25"/>
      <c r="AF10" s="26"/>
      <c r="AG10" s="21"/>
      <c r="AH10" s="18"/>
      <c r="AI10" s="18"/>
      <c r="AJ10" s="18"/>
      <c r="AK10" s="18"/>
      <c r="AL10" s="25"/>
      <c r="AM10" s="25"/>
      <c r="AN10" s="27"/>
      <c r="AO10" s="25"/>
      <c r="AP10" s="25"/>
      <c r="AQ10" s="18"/>
      <c r="AR10" s="18"/>
      <c r="AS10" s="21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56" t="s">
        <v>33</v>
      </c>
      <c r="C11" s="57"/>
      <c r="D11" s="58"/>
      <c r="E11" s="10" t="s">
        <v>2</v>
      </c>
      <c r="F11" s="13" t="s">
        <v>6</v>
      </c>
      <c r="G11" s="10" t="s">
        <v>4</v>
      </c>
      <c r="H11" s="13" t="s">
        <v>5</v>
      </c>
      <c r="I11" s="13" t="s">
        <v>8</v>
      </c>
      <c r="J11" s="13" t="s">
        <v>9</v>
      </c>
      <c r="K11" s="18"/>
      <c r="L11" s="13" t="s">
        <v>10</v>
      </c>
      <c r="M11" s="13" t="s">
        <v>11</v>
      </c>
      <c r="N11" s="13" t="s">
        <v>34</v>
      </c>
      <c r="O11" s="13" t="s">
        <v>35</v>
      </c>
      <c r="Q11" s="27"/>
      <c r="R11" s="27" t="s">
        <v>12</v>
      </c>
      <c r="S11" s="27"/>
      <c r="T11" s="25" t="s">
        <v>22</v>
      </c>
      <c r="U11" s="18"/>
      <c r="V11" s="21"/>
      <c r="W11" s="21"/>
      <c r="X11" s="59"/>
      <c r="Y11" s="59"/>
      <c r="Z11" s="59"/>
      <c r="AA11" s="59"/>
      <c r="AB11" s="59"/>
      <c r="AC11" s="27"/>
      <c r="AD11" s="27"/>
      <c r="AE11" s="27"/>
      <c r="AF11" s="25"/>
      <c r="AG11" s="25"/>
      <c r="AH11" s="25"/>
      <c r="AI11" s="25"/>
      <c r="AJ11" s="25"/>
      <c r="AK11" s="25"/>
      <c r="AM11" s="21"/>
      <c r="AN11" s="59"/>
      <c r="AO11" s="59"/>
      <c r="AP11" s="59"/>
      <c r="AQ11" s="59"/>
      <c r="AR11" s="59"/>
      <c r="AS11" s="59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28" t="s">
        <v>36</v>
      </c>
      <c r="C12" s="7"/>
      <c r="D12" s="29"/>
      <c r="E12" s="60">
        <v>0</v>
      </c>
      <c r="F12" s="60">
        <v>0</v>
      </c>
      <c r="G12" s="60">
        <v>0</v>
      </c>
      <c r="H12" s="60">
        <v>0</v>
      </c>
      <c r="I12" s="60">
        <v>0</v>
      </c>
      <c r="J12" s="61">
        <v>0</v>
      </c>
      <c r="K12" s="25">
        <v>0</v>
      </c>
      <c r="L12" s="62">
        <v>0</v>
      </c>
      <c r="M12" s="62">
        <v>0</v>
      </c>
      <c r="N12" s="62">
        <v>0</v>
      </c>
      <c r="O12" s="62">
        <v>0</v>
      </c>
      <c r="Q12" s="27"/>
      <c r="R12" s="27"/>
      <c r="S12" s="27"/>
      <c r="T12" s="25" t="s">
        <v>15</v>
      </c>
      <c r="U12" s="25"/>
      <c r="V12" s="25"/>
      <c r="W12" s="25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5"/>
      <c r="AL12" s="25"/>
      <c r="AM12" s="25"/>
      <c r="AN12" s="27"/>
      <c r="AO12" s="27"/>
      <c r="AP12" s="27"/>
      <c r="AQ12" s="27"/>
      <c r="AR12" s="27"/>
      <c r="AS12" s="27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63" t="s">
        <v>13</v>
      </c>
      <c r="C13" s="64"/>
      <c r="D13" s="65"/>
      <c r="E13" s="60">
        <f>PRODUCT(E9+Q9)</f>
        <v>20</v>
      </c>
      <c r="F13" s="60">
        <f>PRODUCT(F9+R9)</f>
        <v>0</v>
      </c>
      <c r="G13" s="60">
        <f>PRODUCT(G9+S9)</f>
        <v>4</v>
      </c>
      <c r="H13" s="60">
        <f>PRODUCT(H9+T9)</f>
        <v>15</v>
      </c>
      <c r="I13" s="60">
        <f>PRODUCT(I9+U9)</f>
        <v>50</v>
      </c>
      <c r="J13" s="61">
        <f>PRODUCT(I13/K13)</f>
        <v>0.51546391752577314</v>
      </c>
      <c r="K13" s="25">
        <f>PRODUCT(K9+W9)</f>
        <v>97</v>
      </c>
      <c r="L13" s="62">
        <f>PRODUCT((F13+G13)/E13)</f>
        <v>0.2</v>
      </c>
      <c r="M13" s="62">
        <f>PRODUCT(H13/E13)</f>
        <v>0.75</v>
      </c>
      <c r="N13" s="62">
        <f>PRODUCT((F13+G13+H13)/E13)</f>
        <v>0.95</v>
      </c>
      <c r="O13" s="62">
        <f>PRODUCT(I13/E13)</f>
        <v>2.5</v>
      </c>
      <c r="Q13" s="27"/>
      <c r="R13" s="27"/>
      <c r="S13" s="27"/>
      <c r="T13" s="25" t="s">
        <v>24</v>
      </c>
      <c r="U13" s="25"/>
      <c r="V13" s="25"/>
      <c r="W13" s="25"/>
      <c r="X13" s="25"/>
      <c r="Y13" s="25"/>
      <c r="Z13" s="25"/>
      <c r="AA13" s="25"/>
      <c r="AB13" s="25"/>
      <c r="AC13" s="27"/>
      <c r="AD13" s="27"/>
      <c r="AE13" s="27"/>
      <c r="AF13" s="27"/>
      <c r="AG13" s="27"/>
      <c r="AH13" s="27"/>
      <c r="AI13" s="27"/>
      <c r="AJ13" s="27"/>
      <c r="AK13" s="25"/>
      <c r="AL13" s="25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20" t="s">
        <v>29</v>
      </c>
      <c r="C14" s="19"/>
      <c r="D14" s="31"/>
      <c r="E14" s="60">
        <f>PRODUCT(AA9+AM9)</f>
        <v>54</v>
      </c>
      <c r="F14" s="60">
        <f>PRODUCT(AB9+AN9)</f>
        <v>4</v>
      </c>
      <c r="G14" s="60">
        <f>PRODUCT(AC9+AO9)</f>
        <v>35</v>
      </c>
      <c r="H14" s="60">
        <f>PRODUCT(AD9+AP9)</f>
        <v>68</v>
      </c>
      <c r="I14" s="60">
        <f>PRODUCT(AE9+AQ9)</f>
        <v>221</v>
      </c>
      <c r="J14" s="61">
        <f>PRODUCT(I14/K14)</f>
        <v>0.58157894736842108</v>
      </c>
      <c r="K14" s="18">
        <f>PRODUCT(AG9+AS9)</f>
        <v>380</v>
      </c>
      <c r="L14" s="62">
        <f>PRODUCT((F14+G14)/E14)</f>
        <v>0.72222222222222221</v>
      </c>
      <c r="M14" s="62">
        <f>PRODUCT(H14/E14)</f>
        <v>1.2592592592592593</v>
      </c>
      <c r="N14" s="62">
        <f>PRODUCT((F14+G14+H14)/E14)</f>
        <v>1.9814814814814814</v>
      </c>
      <c r="O14" s="62">
        <f>PRODUCT(I14/E14)</f>
        <v>4.0925925925925926</v>
      </c>
      <c r="Q14" s="27"/>
      <c r="R14" s="27"/>
      <c r="S14" s="25"/>
      <c r="T14" s="18"/>
      <c r="U14" s="18"/>
      <c r="V14" s="18"/>
      <c r="W14" s="25"/>
      <c r="X14" s="25"/>
      <c r="Y14" s="25"/>
      <c r="Z14" s="25"/>
      <c r="AA14" s="25"/>
      <c r="AB14" s="25"/>
      <c r="AC14" s="27"/>
      <c r="AD14" s="27"/>
      <c r="AE14" s="27"/>
      <c r="AF14" s="27"/>
      <c r="AG14" s="27"/>
      <c r="AH14" s="27"/>
      <c r="AI14" s="27"/>
      <c r="AJ14" s="27"/>
      <c r="AK14" s="25"/>
      <c r="AL14" s="18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x14ac:dyDescent="0.25">
      <c r="A15" s="25"/>
      <c r="B15" s="66" t="s">
        <v>32</v>
      </c>
      <c r="C15" s="67"/>
      <c r="D15" s="68"/>
      <c r="E15" s="60">
        <f>SUM(E12:E14)</f>
        <v>74</v>
      </c>
      <c r="F15" s="60">
        <f t="shared" ref="F15:I15" si="0">SUM(F12:F14)</f>
        <v>4</v>
      </c>
      <c r="G15" s="60">
        <f t="shared" si="0"/>
        <v>39</v>
      </c>
      <c r="H15" s="60">
        <f t="shared" si="0"/>
        <v>83</v>
      </c>
      <c r="I15" s="60">
        <f t="shared" si="0"/>
        <v>271</v>
      </c>
      <c r="J15" s="61">
        <f>PRODUCT(I15/K15)</f>
        <v>0.56813417190775684</v>
      </c>
      <c r="K15" s="25">
        <f>SUM(K12:K14)</f>
        <v>477</v>
      </c>
      <c r="L15" s="62">
        <f>PRODUCT((F15+G15)/E15)</f>
        <v>0.58108108108108103</v>
      </c>
      <c r="M15" s="62">
        <f>PRODUCT(H15/E15)</f>
        <v>1.1216216216216217</v>
      </c>
      <c r="N15" s="62">
        <f>PRODUCT((F15+G15+H15)/E15)</f>
        <v>1.7027027027027026</v>
      </c>
      <c r="O15" s="62">
        <f>PRODUCT(I15/E15)</f>
        <v>3.6621621621621623</v>
      </c>
      <c r="Q15" s="18"/>
      <c r="R15" s="18"/>
      <c r="S15" s="18"/>
      <c r="T15" s="18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7"/>
      <c r="AF15" s="27"/>
      <c r="AG15" s="27"/>
      <c r="AH15" s="27"/>
      <c r="AI15" s="27"/>
      <c r="AJ15" s="27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18"/>
      <c r="F16" s="18"/>
      <c r="G16" s="18"/>
      <c r="H16" s="18"/>
      <c r="I16" s="18"/>
      <c r="J16" s="25"/>
      <c r="K16" s="25"/>
      <c r="L16" s="18"/>
      <c r="M16" s="18"/>
      <c r="N16" s="18"/>
      <c r="O16" s="18"/>
      <c r="P16" s="25"/>
      <c r="Q16" s="25"/>
      <c r="R16" s="25"/>
      <c r="S16" s="25"/>
      <c r="T16" s="18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7"/>
      <c r="AF16" s="27"/>
      <c r="AG16" s="27"/>
      <c r="AH16" s="27"/>
      <c r="AI16" s="27"/>
      <c r="AJ16" s="27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18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7"/>
      <c r="AF17" s="27"/>
      <c r="AG17" s="27"/>
      <c r="AH17" s="27"/>
      <c r="AI17" s="27"/>
      <c r="AJ17" s="27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27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27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27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27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27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27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27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27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27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27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27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27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27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27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27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27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27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27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27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27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27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27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27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27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27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27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27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27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27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27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27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27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27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27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27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27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27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27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27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27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27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27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27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27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27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27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27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27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27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27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27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27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27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27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27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27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27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27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J76" s="25"/>
      <c r="K76" s="25"/>
      <c r="L76"/>
      <c r="M76"/>
      <c r="N76"/>
      <c r="O76"/>
      <c r="P76"/>
      <c r="Q76" s="25"/>
      <c r="R76" s="25"/>
      <c r="S76" s="25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27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27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27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27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27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27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27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27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27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27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27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25"/>
      <c r="R87" s="25"/>
      <c r="S87" s="25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27"/>
      <c r="AK87" s="25"/>
      <c r="AL87" s="25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27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27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27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27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27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27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27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27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27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27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27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27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27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27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27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27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27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27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27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27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27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27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27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27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27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27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27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27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27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27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27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27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27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27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27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27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27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27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27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27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27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27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27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27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27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27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27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27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27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27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27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27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27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27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27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27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27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27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27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27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27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27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27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27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27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27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27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27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27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27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27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27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27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27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27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27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27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27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27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27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27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27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27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27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A172" s="25"/>
      <c r="B172" s="25"/>
      <c r="C172" s="25"/>
      <c r="D172" s="25"/>
      <c r="L172"/>
      <c r="M172"/>
      <c r="N172"/>
      <c r="O172"/>
      <c r="P17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27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27"/>
      <c r="AK173" s="25"/>
      <c r="AL173" s="18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27"/>
      <c r="AK174" s="25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27"/>
      <c r="AK175" s="25"/>
      <c r="AL175" s="18"/>
    </row>
    <row r="176" spans="1:57" ht="14.25" x14ac:dyDescent="0.2">
      <c r="L176"/>
      <c r="M176"/>
      <c r="N176"/>
      <c r="O176"/>
      <c r="P176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27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27"/>
      <c r="AJ177" s="27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27"/>
      <c r="AI178" s="27"/>
      <c r="AJ178" s="27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27"/>
      <c r="AG179" s="27"/>
      <c r="AH179" s="27"/>
      <c r="AI179" s="27"/>
      <c r="AJ179" s="27"/>
      <c r="AK179" s="25"/>
      <c r="AL179" s="18"/>
    </row>
    <row r="180" spans="12:38" ht="14.25" x14ac:dyDescent="0.2">
      <c r="L180" s="18"/>
      <c r="M180" s="18"/>
      <c r="N180" s="18"/>
      <c r="O180" s="18"/>
      <c r="P180" s="18"/>
      <c r="R180" s="18"/>
      <c r="S180" s="18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27"/>
      <c r="AG180" s="27"/>
      <c r="AH180" s="27"/>
      <c r="AI180" s="27"/>
      <c r="AJ180" s="27"/>
      <c r="AK180" s="18"/>
      <c r="AL180" s="18"/>
    </row>
    <row r="181" spans="12:38" x14ac:dyDescent="0.25">
      <c r="R181" s="21"/>
      <c r="S181" s="21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</row>
    <row r="182" spans="12:38" x14ac:dyDescent="0.25">
      <c r="R182" s="21"/>
      <c r="S182" s="21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27"/>
      <c r="AI182" s="27"/>
      <c r="AJ182" s="27"/>
    </row>
    <row r="183" spans="12:38" x14ac:dyDescent="0.25">
      <c r="R183" s="21"/>
      <c r="S183" s="21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27"/>
      <c r="AI183" s="27"/>
      <c r="AJ183" s="27"/>
    </row>
    <row r="184" spans="12:38" x14ac:dyDescent="0.25">
      <c r="L184"/>
      <c r="M184"/>
      <c r="N184"/>
      <c r="O184"/>
      <c r="P184"/>
      <c r="R184" s="21"/>
      <c r="S184" s="21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27"/>
      <c r="AI184" s="27"/>
      <c r="AJ184" s="27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27"/>
      <c r="AI185" s="27"/>
      <c r="AJ185" s="27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27"/>
      <c r="AI186" s="27"/>
      <c r="AJ186" s="27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7"/>
      <c r="U188" s="27"/>
      <c r="V188" s="27"/>
      <c r="W188" s="27"/>
      <c r="X188" s="27"/>
      <c r="Y188" s="27"/>
      <c r="Z188" s="27"/>
      <c r="AA188" s="27"/>
      <c r="AB188" s="27"/>
      <c r="AC188" s="27"/>
      <c r="AD188" s="27"/>
      <c r="AE188" s="27"/>
      <c r="AF188" s="27"/>
      <c r="AG188" s="27"/>
      <c r="AH188" s="27"/>
      <c r="AI188" s="27"/>
      <c r="AJ188" s="27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7"/>
      <c r="U189" s="27"/>
      <c r="V189" s="27"/>
      <c r="W189" s="27"/>
      <c r="X189" s="27"/>
      <c r="Y189" s="27"/>
      <c r="Z189" s="27"/>
      <c r="AA189" s="27"/>
      <c r="AB189" s="27"/>
      <c r="AC189" s="27"/>
      <c r="AD189" s="27"/>
      <c r="AE189" s="27"/>
      <c r="AF189" s="27"/>
      <c r="AG189" s="27"/>
      <c r="AH189" s="27"/>
      <c r="AI189" s="27"/>
      <c r="AJ189" s="27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7"/>
      <c r="U190" s="27"/>
      <c r="V190" s="27"/>
      <c r="W190" s="27"/>
      <c r="X190" s="27"/>
      <c r="Y190" s="27"/>
      <c r="Z190" s="27"/>
      <c r="AA190" s="27"/>
      <c r="AB190" s="27"/>
      <c r="AC190" s="27"/>
      <c r="AD190" s="27"/>
      <c r="AE190" s="27"/>
      <c r="AF190" s="27"/>
      <c r="AG190" s="27"/>
      <c r="AH190" s="27"/>
      <c r="AI190" s="27"/>
      <c r="AJ190" s="27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7"/>
      <c r="U191" s="27"/>
      <c r="V191" s="27"/>
      <c r="W191" s="27"/>
      <c r="X191" s="27"/>
      <c r="Y191" s="27"/>
      <c r="Z191" s="27"/>
      <c r="AA191" s="27"/>
      <c r="AB191" s="27"/>
      <c r="AC191" s="27"/>
      <c r="AD191" s="27"/>
      <c r="AE191" s="27"/>
      <c r="AF191" s="27"/>
      <c r="AG191" s="27"/>
      <c r="AH191" s="27"/>
      <c r="AI191" s="27"/>
      <c r="AJ191" s="27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7"/>
      <c r="U192" s="27"/>
      <c r="V192" s="27"/>
      <c r="W192" s="27"/>
      <c r="X192" s="27"/>
      <c r="Y192" s="27"/>
      <c r="Z192" s="27"/>
      <c r="AA192" s="27"/>
      <c r="AB192" s="27"/>
      <c r="AC192" s="27"/>
      <c r="AD192" s="27"/>
      <c r="AE192" s="27"/>
      <c r="AF192" s="27"/>
      <c r="AG192" s="27"/>
      <c r="AH192" s="27"/>
      <c r="AI192" s="27"/>
      <c r="AJ192" s="27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7"/>
      <c r="U193" s="27"/>
      <c r="V193" s="27"/>
      <c r="W193" s="27"/>
      <c r="X193" s="27"/>
      <c r="Y193" s="27"/>
      <c r="Z193" s="27"/>
      <c r="AA193" s="27"/>
      <c r="AB193" s="27"/>
      <c r="AC193" s="27"/>
      <c r="AD193" s="27"/>
      <c r="AE193" s="27"/>
      <c r="AF193" s="27"/>
      <c r="AG193" s="27"/>
      <c r="AH193" s="27"/>
      <c r="AI193" s="27"/>
      <c r="AJ193" s="27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7"/>
      <c r="U195" s="27"/>
      <c r="V195" s="27"/>
      <c r="W195" s="27"/>
      <c r="X195" s="27"/>
      <c r="Y195" s="27"/>
      <c r="Z195" s="27"/>
      <c r="AA195" s="27"/>
      <c r="AB195" s="27"/>
      <c r="AC195" s="27"/>
      <c r="AD195" s="27"/>
      <c r="AE195" s="27"/>
      <c r="AF195" s="27"/>
      <c r="AG195" s="27"/>
      <c r="AH195" s="27"/>
      <c r="AI195" s="27"/>
      <c r="AJ195" s="27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27"/>
      <c r="AI196" s="27"/>
      <c r="AJ196" s="27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27"/>
      <c r="AI197" s="27"/>
      <c r="AJ197" s="27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27"/>
      <c r="AI198" s="27"/>
      <c r="AJ198" s="27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27"/>
      <c r="AI199" s="27"/>
      <c r="AJ199" s="27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27"/>
      <c r="AE200" s="27"/>
      <c r="AF200" s="27"/>
      <c r="AG200" s="27"/>
      <c r="AH200" s="27"/>
      <c r="AI200" s="27"/>
      <c r="AJ200" s="27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27"/>
      <c r="AE201" s="27"/>
      <c r="AF201" s="27"/>
      <c r="AG201" s="27"/>
      <c r="AH201" s="27"/>
      <c r="AI201" s="27"/>
      <c r="AJ201" s="27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27"/>
      <c r="AE202" s="27"/>
      <c r="AF202" s="27"/>
      <c r="AG202" s="27"/>
      <c r="AH202" s="27"/>
      <c r="AI202" s="27"/>
      <c r="AJ202" s="27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27"/>
      <c r="AE203" s="27"/>
      <c r="AF203" s="27"/>
      <c r="AG203" s="27"/>
      <c r="AH203" s="27"/>
      <c r="AI203" s="27"/>
      <c r="AJ203" s="27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7"/>
      <c r="U205" s="27"/>
      <c r="V205" s="27"/>
      <c r="W205" s="27"/>
      <c r="X205" s="27"/>
      <c r="Y205" s="27"/>
      <c r="Z205" s="27"/>
      <c r="AA205" s="27"/>
      <c r="AB205" s="27"/>
      <c r="AC205" s="27"/>
      <c r="AD205" s="27"/>
      <c r="AE205" s="27"/>
      <c r="AF205" s="27"/>
      <c r="AG205" s="27"/>
      <c r="AH205" s="27"/>
      <c r="AI205" s="27"/>
      <c r="AJ205" s="27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7"/>
      <c r="U206" s="27"/>
      <c r="V206" s="27"/>
      <c r="W206" s="27"/>
      <c r="X206" s="27"/>
      <c r="Y206" s="27"/>
      <c r="Z206" s="27"/>
      <c r="AA206" s="27"/>
      <c r="AB206" s="27"/>
      <c r="AC206" s="27"/>
      <c r="AD206" s="27"/>
      <c r="AE206" s="27"/>
      <c r="AF206" s="27"/>
      <c r="AG206" s="27"/>
      <c r="AH206" s="27"/>
      <c r="AI206" s="27"/>
      <c r="AJ206" s="27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7"/>
      <c r="U207" s="27"/>
      <c r="V207" s="27"/>
      <c r="W207" s="27"/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/>
      <c r="AJ207" s="27"/>
      <c r="AK207"/>
      <c r="AL207"/>
    </row>
    <row r="208" spans="12:38" x14ac:dyDescent="0.25">
      <c r="L208"/>
      <c r="M208"/>
      <c r="N208"/>
      <c r="O208"/>
      <c r="P208"/>
      <c r="R208" s="21"/>
      <c r="S208" s="21"/>
      <c r="T208" s="27"/>
      <c r="U208" s="27"/>
      <c r="V208" s="27"/>
      <c r="W208" s="27"/>
      <c r="X208" s="27"/>
      <c r="Y208" s="27"/>
      <c r="Z208" s="27"/>
      <c r="AA208" s="27"/>
      <c r="AB208" s="27"/>
      <c r="AC208" s="27"/>
      <c r="AD208" s="27"/>
      <c r="AE208" s="27"/>
      <c r="AF208" s="27"/>
      <c r="AG208" s="27"/>
      <c r="AH208" s="27"/>
      <c r="AI208" s="27"/>
      <c r="AJ208" s="27"/>
      <c r="AK208"/>
      <c r="AL208"/>
    </row>
    <row r="209" spans="12:38" ht="14.25" x14ac:dyDescent="0.2">
      <c r="L209"/>
      <c r="M209"/>
      <c r="N209"/>
      <c r="O209"/>
      <c r="P209"/>
      <c r="T209" s="27"/>
      <c r="U209" s="27"/>
      <c r="V209" s="27"/>
      <c r="W209" s="27"/>
      <c r="X209" s="27"/>
      <c r="Y209" s="27"/>
      <c r="Z209" s="27"/>
      <c r="AA209" s="27"/>
      <c r="AB209" s="27"/>
      <c r="AC209" s="27"/>
      <c r="AD209" s="27"/>
      <c r="AE209" s="27"/>
      <c r="AF209" s="27"/>
      <c r="AG209" s="27"/>
      <c r="AH209" s="27"/>
      <c r="AI209" s="27"/>
      <c r="AJ209" s="27"/>
      <c r="AK209"/>
      <c r="AL209"/>
    </row>
    <row r="210" spans="12:38" ht="14.25" x14ac:dyDescent="0.2">
      <c r="L210"/>
      <c r="M210"/>
      <c r="N210"/>
      <c r="O210"/>
      <c r="P210"/>
      <c r="T210" s="27"/>
      <c r="U210" s="27"/>
      <c r="V210" s="27"/>
      <c r="W210" s="27"/>
      <c r="X210" s="27"/>
      <c r="Y210" s="27"/>
      <c r="Z210" s="27"/>
      <c r="AA210" s="27"/>
      <c r="AB210" s="27"/>
      <c r="AC210" s="27"/>
      <c r="AD210" s="27"/>
      <c r="AE210" s="27"/>
      <c r="AF210" s="27"/>
      <c r="AG210" s="27"/>
      <c r="AH210" s="27"/>
      <c r="AI210" s="27"/>
      <c r="AJ210" s="27"/>
      <c r="AK210"/>
      <c r="AL210"/>
    </row>
    <row r="211" spans="12:38" ht="14.25" x14ac:dyDescent="0.2">
      <c r="L211"/>
      <c r="M211"/>
      <c r="N211"/>
      <c r="O211"/>
      <c r="P211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/>
      <c r="AL211"/>
    </row>
    <row r="212" spans="12:38" ht="14.25" x14ac:dyDescent="0.2">
      <c r="L212"/>
      <c r="M212"/>
      <c r="N212"/>
      <c r="O212"/>
      <c r="P212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27"/>
      <c r="AH212" s="27"/>
      <c r="AI212" s="27"/>
      <c r="AJ212" s="27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2018-10-22T08:43:45Z</dcterms:modified>
</cp:coreProperties>
</file>