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definedNames>
    <definedName name="_xlnm.Print_Area" localSheetId="0">MSU!$B$1:$AI$32</definedName>
  </definedNames>
  <calcPr calcId="145621"/>
</workbook>
</file>

<file path=xl/calcChain.xml><?xml version="1.0" encoding="utf-8"?>
<calcChain xmlns="http://schemas.openxmlformats.org/spreadsheetml/2006/main">
  <c r="H24" i="1" l="1"/>
  <c r="F24" i="1"/>
  <c r="AA18" i="1"/>
  <c r="I24" i="1" s="1"/>
  <c r="Z18" i="1"/>
  <c r="Y18" i="1"/>
  <c r="G24" i="1" s="1"/>
  <c r="X18" i="1"/>
  <c r="W18" i="1"/>
  <c r="E24" i="1" s="1"/>
  <c r="M24" i="1" s="1"/>
  <c r="AC18" i="1"/>
  <c r="AB18" i="1" s="1"/>
  <c r="L24" i="1" l="1"/>
  <c r="N24" i="1"/>
  <c r="K24" i="1"/>
  <c r="O18" i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M22" i="1" l="1"/>
  <c r="K22" i="1"/>
  <c r="L22" i="1"/>
  <c r="O17" i="3"/>
  <c r="N17" i="3"/>
  <c r="M17" i="3"/>
  <c r="L17" i="3"/>
  <c r="K17" i="3"/>
  <c r="AS14" i="3"/>
  <c r="AQ14" i="3"/>
  <c r="AR14" i="3" s="1"/>
  <c r="AP14" i="3"/>
  <c r="AO14" i="3"/>
  <c r="AN14" i="3"/>
  <c r="AM14" i="3"/>
  <c r="AG14" i="3"/>
  <c r="AE14" i="3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O18" i="3" l="1"/>
  <c r="J18" i="3"/>
  <c r="N18" i="3"/>
  <c r="I19" i="3"/>
  <c r="O19" i="3" s="1"/>
  <c r="J14" i="3"/>
  <c r="M18" i="3"/>
  <c r="V14" i="3"/>
  <c r="K19" i="3"/>
  <c r="K20" i="3" s="1"/>
  <c r="L18" i="3"/>
  <c r="I20" i="3"/>
  <c r="J20" i="3" s="1"/>
  <c r="F19" i="3"/>
  <c r="N19" i="3" s="1"/>
  <c r="H19" i="3"/>
  <c r="F20" i="3"/>
  <c r="L20" i="3" s="1"/>
  <c r="O20" i="3"/>
  <c r="J19" i="3"/>
  <c r="M19" i="3"/>
  <c r="H20" i="3"/>
  <c r="M20" i="3" s="1"/>
  <c r="AF14" i="3"/>
  <c r="V18" i="1"/>
  <c r="L19" i="3" l="1"/>
  <c r="N20" i="3"/>
  <c r="AI18" i="1"/>
  <c r="AH18" i="1"/>
  <c r="AG18" i="1"/>
  <c r="AF18" i="1"/>
  <c r="AE18" i="1"/>
  <c r="AD18" i="1"/>
  <c r="T18" i="1"/>
  <c r="S18" i="1"/>
  <c r="R18" i="1"/>
  <c r="Q18" i="1"/>
  <c r="P18" i="1"/>
  <c r="O22" i="1" l="1"/>
  <c r="O25" i="1" s="1"/>
  <c r="N22" i="1" l="1"/>
  <c r="D19" i="1"/>
  <c r="G25" i="1"/>
  <c r="E25" i="1"/>
  <c r="F25" i="1" l="1"/>
  <c r="K25" i="1" s="1"/>
  <c r="H25" i="1"/>
  <c r="L25" i="1" s="1"/>
  <c r="I25" i="1"/>
  <c r="N25" i="1" l="1"/>
  <c r="M25" i="1"/>
  <c r="N18" i="1"/>
</calcChain>
</file>

<file path=xl/sharedStrings.xml><?xml version="1.0" encoding="utf-8"?>
<sst xmlns="http://schemas.openxmlformats.org/spreadsheetml/2006/main" count="244" uniqueCount="101">
  <si>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</si>
  <si>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</si>
  <si>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</si>
  <si>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</si>
  <si>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</si>
  <si>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</si>
  <si>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</si>
  <si>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</si>
  <si>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</si>
  <si>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</si>
  <si>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</si>
  <si>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</si>
  <si>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</si>
  <si>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</si>
  <si>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</si>
  <si>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</si>
  <si>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</si>
  <si>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</si>
  <si>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</si>
  <si>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</si>
  <si>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</si>
  <si>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</si>
  <si>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</si>
  <si>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</si>
  <si>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</si>
  <si>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</si>
  <si>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</si>
  <si>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</si>
  <si>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</si>
  <si>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10.</t>
  </si>
  <si>
    <t>YK</t>
  </si>
  <si>
    <t>YK = Ylivieskan Kuula  (1909)</t>
  </si>
  <si>
    <t>Miika Keski-Petäjä</t>
  </si>
  <si>
    <t>Ura = Kannuksen Ura  (1969),  kasvattajaseura</t>
  </si>
  <si>
    <t>14.5.1994   Kannus</t>
  </si>
  <si>
    <t>3.</t>
  </si>
  <si>
    <t>YK  2</t>
  </si>
  <si>
    <t>suomensarja</t>
  </si>
  <si>
    <t>7.</t>
  </si>
  <si>
    <t>9.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</si>
  <si>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</si>
  <si>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</si>
  <si>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</si>
  <si>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</si>
  <si>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</si>
  <si>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</si>
  <si>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</si>
  <si>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</si>
  <si>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</si>
  <si>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</si>
  <si>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</si>
  <si>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</si>
  <si>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</si>
  <si>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</si>
  <si>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</si>
  <si>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</si>
  <si>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</si>
  <si>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Jari Viitasalo</t>
  </si>
  <si>
    <t>jok</t>
  </si>
  <si>
    <t>Ura</t>
  </si>
  <si>
    <t>URA SUPERISSA</t>
  </si>
  <si>
    <t>ENSIMMÄISET</t>
  </si>
  <si>
    <t>Ottelu</t>
  </si>
  <si>
    <t>1.  ottelu</t>
  </si>
  <si>
    <t>Kunnari</t>
  </si>
  <si>
    <t>ViVe = Vimpelin Veto  (1934)</t>
  </si>
  <si>
    <t>ykköspesis</t>
  </si>
  <si>
    <t>4.</t>
  </si>
  <si>
    <t>ViVe</t>
  </si>
  <si>
    <t>29.05. 2015  KiPa - ViVe  0-1  (2-2, 1-5)</t>
  </si>
  <si>
    <t xml:space="preserve">  21 v   0 kk 15 pv</t>
  </si>
  <si>
    <t>8.</t>
  </si>
  <si>
    <t>Pesispörssi</t>
  </si>
  <si>
    <t>2.</t>
  </si>
  <si>
    <t>SUPERPESIS</t>
  </si>
  <si>
    <t>5.</t>
  </si>
  <si>
    <t>0/1</t>
  </si>
  <si>
    <t>Mitalit</t>
  </si>
  <si>
    <t xml:space="preserve"> Arvo-ottelut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</si>
  <si>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</si>
  <si>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</si>
  <si>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</si>
  <si>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</si>
  <si>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</si>
  <si>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</si>
  <si>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</si>
  <si>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</si>
  <si>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</si>
  <si>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</si>
  <si>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</si>
  <si>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</si>
  <si>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LieKi = Lievestuoreen Kisa  (1927)</t>
  </si>
  <si>
    <t>LieKi</t>
  </si>
  <si>
    <t>AA = Alajärven Ankkurit  (1944)</t>
  </si>
  <si>
    <t>09.05. 2019  AA - KaMa  2-0  (4-1, 3-2)</t>
  </si>
  <si>
    <t>2.  ottelu</t>
  </si>
  <si>
    <t xml:space="preserve">  24 v 11 kk 25 pv</t>
  </si>
  <si>
    <t>AA</t>
  </si>
  <si>
    <t>14.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</si>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</sst>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5" fillId="3" borderId="2" xfId="0" applyFont="1" applyFill="1" applyBorder="1"/>
    <xf numFmtId="0" fontId="8" fillId="2" borderId="0" xfId="0" applyFont="1" applyFill="1"/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8" borderId="14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3" fillId="7" borderId="9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4" fillId="3" borderId="12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/>
    <xf numFmtId="0" fontId="5" fillId="5" borderId="12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13" xfId="0" applyFont="1" applyFill="1" applyBorder="1"/>
    <xf numFmtId="0" fontId="5" fillId="5" borderId="0" xfId="0" applyFont="1" applyFill="1" applyBorder="1"/>
    <xf numFmtId="0" fontId="3" fillId="5" borderId="4" xfId="0" applyFont="1" applyFill="1" applyBorder="1"/>
    <xf numFmtId="0" fontId="5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abSelected="1" zoomScale="97" zoomScaleNormal="97" workbookViewId="0"/>
  </sheetViews>
  <sheetFormatPr defaultRowHeight="15" customHeight="1" x14ac:dyDescent="0.25"/>
  <cols>
    <col min="1" max="1" width="0.7109375" style="57" customWidth="1"/>
    <col min="2" max="2" width="6.7109375" style="59" customWidth="1"/>
    <col min="3" max="3" width="6.7109375" style="58" customWidth="1"/>
    <col min="4" max="4" width="10.42578125" style="59" customWidth="1"/>
    <col min="5" max="12" width="5.7109375" style="58" customWidth="1"/>
    <col min="13" max="13" width="6" style="58" customWidth="1"/>
    <col min="14" max="14" width="9.42578125" style="58" customWidth="1"/>
    <col min="15" max="15" width="0.7109375" style="27" customWidth="1"/>
    <col min="16" max="20" width="5.7109375" style="58" customWidth="1"/>
    <col min="21" max="21" width="8.7109375" style="58" customWidth="1"/>
    <col min="22" max="22" width="0.7109375" style="27" customWidth="1"/>
    <col min="23" max="27" width="5.7109375" style="58" customWidth="1"/>
    <col min="28" max="28" width="8.7109375" style="58" customWidth="1"/>
    <col min="29" max="29" width="0.7109375" style="27" customWidth="1"/>
    <col min="30" max="35" width="5.7109375" style="58" customWidth="1"/>
    <col min="36" max="36" width="63.5703125" style="23" customWidth="1"/>
    <col min="37" max="39" width="9.140625" style="7"/>
    <col min="40" max="16384" width="9.140625" style="57"/>
  </cols>
  <sheetData>
    <row r="1" spans="1:36" s="7" customFormat="1" x14ac:dyDescent="0.25">
      <c r="A1" s="1"/>
      <c r="B1" s="2" t="s">
        <v>32</v>
      </c>
      <c r="C1" s="3"/>
      <c r="D1" s="4"/>
      <c r="E1" s="5" t="s">
        <v>34</v>
      </c>
      <c r="F1" s="6"/>
      <c r="G1" s="6"/>
      <c r="H1" s="6"/>
      <c r="I1" s="6"/>
      <c r="J1" s="6"/>
      <c r="K1" s="3"/>
      <c r="L1" s="6"/>
      <c r="M1" s="3"/>
      <c r="N1" s="3"/>
      <c r="O1" s="99"/>
      <c r="P1" s="6"/>
      <c r="Q1" s="3"/>
      <c r="R1" s="3"/>
      <c r="S1" s="3"/>
      <c r="T1" s="3"/>
      <c r="U1" s="3"/>
      <c r="V1" s="99"/>
      <c r="W1" s="3"/>
      <c r="X1" s="3"/>
      <c r="Y1" s="3"/>
      <c r="Z1" s="3"/>
      <c r="AA1" s="3"/>
      <c r="AB1" s="3"/>
      <c r="AC1" s="99"/>
      <c r="AD1" s="3"/>
      <c r="AE1" s="3"/>
      <c r="AF1" s="3"/>
      <c r="AG1" s="3"/>
      <c r="AH1" s="3"/>
      <c r="AI1" s="3"/>
      <c r="AJ1" s="1"/>
    </row>
    <row r="2" spans="1:36" s="7" customFormat="1" ht="14.25" x14ac:dyDescent="0.2">
      <c r="A2" s="1"/>
      <c r="B2" s="101" t="s">
        <v>74</v>
      </c>
      <c r="C2" s="102"/>
      <c r="D2" s="45"/>
      <c r="E2" s="8" t="s">
        <v>8</v>
      </c>
      <c r="F2" s="9"/>
      <c r="G2" s="9"/>
      <c r="H2" s="103"/>
      <c r="I2" s="16" t="s">
        <v>9</v>
      </c>
      <c r="J2" s="12"/>
      <c r="K2" s="9"/>
      <c r="L2" s="9"/>
      <c r="M2" s="103"/>
      <c r="N2" s="10"/>
      <c r="O2" s="14"/>
      <c r="P2" s="38" t="s">
        <v>10</v>
      </c>
      <c r="Q2" s="103"/>
      <c r="R2" s="103"/>
      <c r="S2" s="103"/>
      <c r="T2" s="112"/>
      <c r="U2" s="111"/>
      <c r="V2" s="14"/>
      <c r="W2" s="38" t="s">
        <v>11</v>
      </c>
      <c r="X2" s="103"/>
      <c r="Y2" s="103"/>
      <c r="Z2" s="103"/>
      <c r="AA2" s="103"/>
      <c r="AB2" s="20"/>
      <c r="AC2" s="14"/>
      <c r="AD2" s="17" t="s">
        <v>78</v>
      </c>
      <c r="AE2" s="9"/>
      <c r="AF2" s="9"/>
      <c r="AG2" s="15"/>
      <c r="AH2" s="9" t="s">
        <v>77</v>
      </c>
      <c r="AI2" s="10"/>
      <c r="AJ2" s="1"/>
    </row>
    <row r="3" spans="1:36" s="7" customFormat="1" ht="14.25" x14ac:dyDescent="0.2">
      <c r="A3" s="1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2</v>
      </c>
      <c r="Q3" s="18" t="s">
        <v>7</v>
      </c>
      <c r="R3" s="20" t="s">
        <v>4</v>
      </c>
      <c r="S3" s="18" t="s">
        <v>5</v>
      </c>
      <c r="T3" s="18" t="s">
        <v>12</v>
      </c>
      <c r="U3" s="18" t="s">
        <v>17</v>
      </c>
      <c r="V3" s="21"/>
      <c r="W3" s="18" t="s">
        <v>2</v>
      </c>
      <c r="X3" s="18" t="s">
        <v>7</v>
      </c>
      <c r="Y3" s="20" t="s">
        <v>4</v>
      </c>
      <c r="Z3" s="18" t="s">
        <v>5</v>
      </c>
      <c r="AA3" s="18" t="s">
        <v>12</v>
      </c>
      <c r="AB3" s="18" t="s">
        <v>17</v>
      </c>
      <c r="AC3" s="21"/>
      <c r="AD3" s="18" t="s">
        <v>18</v>
      </c>
      <c r="AE3" s="18" t="s">
        <v>19</v>
      </c>
      <c r="AF3" s="20" t="s">
        <v>79</v>
      </c>
      <c r="AG3" s="20" t="s">
        <v>24</v>
      </c>
      <c r="AH3" s="22" t="s">
        <v>25</v>
      </c>
      <c r="AI3" s="18" t="s">
        <v>26</v>
      </c>
      <c r="AJ3" s="23"/>
    </row>
    <row r="4" spans="1:36" s="98" customFormat="1" ht="15.75" customHeight="1" x14ac:dyDescent="0.2">
      <c r="A4" s="84"/>
      <c r="B4" s="60">
        <v>2011</v>
      </c>
      <c r="C4" s="60" t="s">
        <v>67</v>
      </c>
      <c r="D4" s="61" t="s">
        <v>36</v>
      </c>
      <c r="E4" s="60"/>
      <c r="F4" s="94" t="s">
        <v>37</v>
      </c>
      <c r="G4" s="95"/>
      <c r="H4" s="96"/>
      <c r="I4" s="97"/>
      <c r="J4" s="60"/>
      <c r="K4" s="60"/>
      <c r="L4" s="60"/>
      <c r="M4" s="60"/>
      <c r="N4" s="63"/>
      <c r="O4" s="21"/>
      <c r="P4" s="28"/>
      <c r="Q4" s="28"/>
      <c r="R4" s="29"/>
      <c r="S4" s="28"/>
      <c r="T4" s="28"/>
      <c r="U4" s="28"/>
      <c r="V4" s="21"/>
      <c r="W4" s="50"/>
      <c r="X4" s="50"/>
      <c r="Y4" s="50"/>
      <c r="Z4" s="50"/>
      <c r="AA4" s="50"/>
      <c r="AB4" s="50"/>
      <c r="AC4" s="21"/>
      <c r="AD4" s="28"/>
      <c r="AE4" s="64"/>
      <c r="AF4" s="65"/>
      <c r="AG4" s="29"/>
      <c r="AH4" s="31"/>
      <c r="AI4" s="28"/>
      <c r="AJ4" s="84"/>
    </row>
    <row r="5" spans="1:36" s="7" customFormat="1" x14ac:dyDescent="0.25">
      <c r="A5" s="1"/>
      <c r="B5" s="24">
        <v>2011</v>
      </c>
      <c r="C5" s="24" t="s">
        <v>29</v>
      </c>
      <c r="D5" s="25" t="s">
        <v>30</v>
      </c>
      <c r="E5" s="24"/>
      <c r="F5" s="88" t="s">
        <v>66</v>
      </c>
      <c r="G5" s="87"/>
      <c r="H5" s="69"/>
      <c r="I5" s="24"/>
      <c r="J5" s="24"/>
      <c r="K5" s="24"/>
      <c r="L5" s="24"/>
      <c r="M5" s="24"/>
      <c r="N5" s="26"/>
      <c r="O5" s="27"/>
      <c r="P5" s="28"/>
      <c r="Q5" s="28"/>
      <c r="R5" s="29"/>
      <c r="S5" s="28"/>
      <c r="T5" s="28"/>
      <c r="U5" s="29"/>
      <c r="V5" s="27"/>
      <c r="W5" s="50"/>
      <c r="X5" s="30"/>
      <c r="Y5" s="30"/>
      <c r="Z5" s="30"/>
      <c r="AA5" s="30"/>
      <c r="AB5" s="30"/>
      <c r="AC5" s="27"/>
      <c r="AD5" s="28"/>
      <c r="AE5" s="28"/>
      <c r="AF5" s="28"/>
      <c r="AG5" s="29"/>
      <c r="AH5" s="31"/>
      <c r="AI5" s="28"/>
      <c r="AJ5" s="23"/>
    </row>
    <row r="6" spans="1:36" s="7" customFormat="1" x14ac:dyDescent="0.25">
      <c r="A6" s="1"/>
      <c r="B6" s="60">
        <v>2012</v>
      </c>
      <c r="C6" s="60" t="s">
        <v>35</v>
      </c>
      <c r="D6" s="61" t="s">
        <v>36</v>
      </c>
      <c r="E6" s="60"/>
      <c r="F6" s="62" t="s">
        <v>37</v>
      </c>
      <c r="G6" s="60"/>
      <c r="H6" s="60"/>
      <c r="I6" s="60"/>
      <c r="J6" s="60"/>
      <c r="K6" s="60"/>
      <c r="L6" s="60"/>
      <c r="M6" s="60"/>
      <c r="N6" s="63"/>
      <c r="O6" s="27"/>
      <c r="P6" s="28"/>
      <c r="Q6" s="28"/>
      <c r="R6" s="29"/>
      <c r="S6" s="28"/>
      <c r="T6" s="28"/>
      <c r="U6" s="29"/>
      <c r="V6" s="27"/>
      <c r="W6" s="50"/>
      <c r="X6" s="30"/>
      <c r="Y6" s="30"/>
      <c r="Z6" s="30"/>
      <c r="AA6" s="30"/>
      <c r="AB6" s="30"/>
      <c r="AC6" s="27"/>
      <c r="AD6" s="28"/>
      <c r="AE6" s="64"/>
      <c r="AF6" s="65"/>
      <c r="AG6" s="29"/>
      <c r="AH6" s="31"/>
      <c r="AI6" s="28"/>
      <c r="AJ6" s="23"/>
    </row>
    <row r="7" spans="1:36" s="7" customFormat="1" x14ac:dyDescent="0.25">
      <c r="A7" s="1"/>
      <c r="B7" s="24">
        <v>2012</v>
      </c>
      <c r="C7" s="24" t="s">
        <v>38</v>
      </c>
      <c r="D7" s="25" t="s">
        <v>30</v>
      </c>
      <c r="E7" s="24"/>
      <c r="F7" s="88" t="s">
        <v>66</v>
      </c>
      <c r="G7" s="87"/>
      <c r="H7" s="69"/>
      <c r="I7" s="24"/>
      <c r="J7" s="24"/>
      <c r="K7" s="24"/>
      <c r="L7" s="24"/>
      <c r="M7" s="24"/>
      <c r="N7" s="26"/>
      <c r="O7" s="27"/>
      <c r="P7" s="28"/>
      <c r="Q7" s="28"/>
      <c r="R7" s="29"/>
      <c r="S7" s="28"/>
      <c r="T7" s="28"/>
      <c r="U7" s="29"/>
      <c r="V7" s="27"/>
      <c r="W7" s="50"/>
      <c r="X7" s="30"/>
      <c r="Y7" s="30"/>
      <c r="Z7" s="30"/>
      <c r="AA7" s="30"/>
      <c r="AB7" s="30"/>
      <c r="AC7" s="27"/>
      <c r="AD7" s="28"/>
      <c r="AE7" s="64"/>
      <c r="AF7" s="64"/>
      <c r="AG7" s="29"/>
      <c r="AH7" s="31"/>
      <c r="AI7" s="28"/>
      <c r="AJ7" s="23"/>
    </row>
    <row r="8" spans="1:36" s="98" customFormat="1" ht="15" customHeight="1" x14ac:dyDescent="0.2">
      <c r="A8" s="84"/>
      <c r="B8" s="60">
        <v>2013</v>
      </c>
      <c r="C8" s="60" t="s">
        <v>67</v>
      </c>
      <c r="D8" s="61" t="s">
        <v>59</v>
      </c>
      <c r="E8" s="60"/>
      <c r="F8" s="94" t="s">
        <v>37</v>
      </c>
      <c r="G8" s="95"/>
      <c r="H8" s="96"/>
      <c r="I8" s="97"/>
      <c r="J8" s="60"/>
      <c r="K8" s="60"/>
      <c r="L8" s="60"/>
      <c r="M8" s="60"/>
      <c r="N8" s="63"/>
      <c r="O8" s="21"/>
      <c r="P8" s="28"/>
      <c r="Q8" s="28"/>
      <c r="R8" s="29"/>
      <c r="S8" s="28"/>
      <c r="T8" s="28"/>
      <c r="U8" s="28"/>
      <c r="V8" s="21"/>
      <c r="W8" s="50"/>
      <c r="X8" s="50"/>
      <c r="Y8" s="50"/>
      <c r="Z8" s="50"/>
      <c r="AA8" s="50"/>
      <c r="AB8" s="50"/>
      <c r="AC8" s="21"/>
      <c r="AD8" s="28"/>
      <c r="AE8" s="64"/>
      <c r="AF8" s="65"/>
      <c r="AG8" s="29"/>
      <c r="AH8" s="31"/>
      <c r="AI8" s="28"/>
      <c r="AJ8" s="84"/>
    </row>
    <row r="9" spans="1:36" s="7" customFormat="1" x14ac:dyDescent="0.25">
      <c r="A9" s="1"/>
      <c r="B9" s="24">
        <v>2013</v>
      </c>
      <c r="C9" s="24" t="s">
        <v>38</v>
      </c>
      <c r="D9" s="25" t="s">
        <v>30</v>
      </c>
      <c r="E9" s="24"/>
      <c r="F9" s="88" t="s">
        <v>66</v>
      </c>
      <c r="G9" s="87"/>
      <c r="H9" s="69"/>
      <c r="I9" s="24"/>
      <c r="J9" s="24"/>
      <c r="K9" s="24"/>
      <c r="L9" s="24"/>
      <c r="M9" s="24"/>
      <c r="N9" s="26"/>
      <c r="O9" s="27"/>
      <c r="P9" s="28"/>
      <c r="Q9" s="28"/>
      <c r="R9" s="29"/>
      <c r="S9" s="28"/>
      <c r="T9" s="28"/>
      <c r="U9" s="29"/>
      <c r="V9" s="27"/>
      <c r="W9" s="50"/>
      <c r="X9" s="30"/>
      <c r="Y9" s="30"/>
      <c r="Z9" s="30"/>
      <c r="AA9" s="30"/>
      <c r="AB9" s="30"/>
      <c r="AC9" s="27"/>
      <c r="AD9" s="28"/>
      <c r="AE9" s="64"/>
      <c r="AF9" s="64"/>
      <c r="AG9" s="29"/>
      <c r="AH9" s="31"/>
      <c r="AI9" s="28"/>
      <c r="AJ9" s="23"/>
    </row>
    <row r="10" spans="1:36" s="7" customFormat="1" x14ac:dyDescent="0.25">
      <c r="A10" s="1"/>
      <c r="B10" s="24">
        <v>2014</v>
      </c>
      <c r="C10" s="24" t="s">
        <v>39</v>
      </c>
      <c r="D10" s="25" t="s">
        <v>30</v>
      </c>
      <c r="E10" s="24"/>
      <c r="F10" s="88" t="s">
        <v>66</v>
      </c>
      <c r="G10" s="87"/>
      <c r="H10" s="69"/>
      <c r="I10" s="24"/>
      <c r="J10" s="24"/>
      <c r="K10" s="24"/>
      <c r="L10" s="24"/>
      <c r="M10" s="24"/>
      <c r="N10" s="26"/>
      <c r="O10" s="27"/>
      <c r="P10" s="28"/>
      <c r="Q10" s="28"/>
      <c r="R10" s="29"/>
      <c r="S10" s="28"/>
      <c r="T10" s="28"/>
      <c r="U10" s="29"/>
      <c r="V10" s="27"/>
      <c r="W10" s="50"/>
      <c r="X10" s="30"/>
      <c r="Y10" s="30"/>
      <c r="Z10" s="30"/>
      <c r="AA10" s="30"/>
      <c r="AB10" s="30"/>
      <c r="AC10" s="27"/>
      <c r="AD10" s="28"/>
      <c r="AE10" s="64"/>
      <c r="AF10" s="64"/>
      <c r="AG10" s="29"/>
      <c r="AH10" s="31"/>
      <c r="AI10" s="28"/>
      <c r="AJ10" s="23"/>
    </row>
    <row r="11" spans="1:36" s="7" customFormat="1" x14ac:dyDescent="0.25">
      <c r="A11" s="1"/>
      <c r="B11" s="24">
        <v>2015</v>
      </c>
      <c r="C11" s="24" t="s">
        <v>71</v>
      </c>
      <c r="D11" s="25" t="s">
        <v>30</v>
      </c>
      <c r="E11" s="24"/>
      <c r="F11" s="88" t="s">
        <v>66</v>
      </c>
      <c r="G11" s="87"/>
      <c r="H11" s="69"/>
      <c r="I11" s="24"/>
      <c r="J11" s="24"/>
      <c r="K11" s="24"/>
      <c r="L11" s="24"/>
      <c r="M11" s="24"/>
      <c r="N11" s="26"/>
      <c r="O11" s="27"/>
      <c r="P11" s="28"/>
      <c r="Q11" s="28"/>
      <c r="R11" s="29"/>
      <c r="S11" s="28"/>
      <c r="T11" s="28"/>
      <c r="U11" s="29"/>
      <c r="V11" s="27"/>
      <c r="W11" s="50"/>
      <c r="X11" s="30"/>
      <c r="Y11" s="30"/>
      <c r="Z11" s="30"/>
      <c r="AA11" s="30"/>
      <c r="AB11" s="30"/>
      <c r="AC11" s="27"/>
      <c r="AD11" s="28"/>
      <c r="AE11" s="64"/>
      <c r="AF11" s="64"/>
      <c r="AG11" s="29"/>
      <c r="AH11" s="31"/>
      <c r="AI11" s="28"/>
      <c r="AJ11" s="23"/>
    </row>
    <row r="12" spans="1:36" s="7" customFormat="1" ht="14.25" x14ac:dyDescent="0.2">
      <c r="A12" s="1"/>
      <c r="B12" s="28">
        <v>2015</v>
      </c>
      <c r="C12" s="31" t="s">
        <v>73</v>
      </c>
      <c r="D12" s="2" t="s">
        <v>68</v>
      </c>
      <c r="E12" s="28">
        <v>1</v>
      </c>
      <c r="F12" s="28">
        <v>0</v>
      </c>
      <c r="G12" s="28">
        <v>0</v>
      </c>
      <c r="H12" s="28">
        <v>0</v>
      </c>
      <c r="I12" s="28">
        <v>1</v>
      </c>
      <c r="J12" s="28">
        <v>0</v>
      </c>
      <c r="K12" s="28">
        <v>1</v>
      </c>
      <c r="L12" s="28">
        <v>0</v>
      </c>
      <c r="M12" s="28">
        <v>0</v>
      </c>
      <c r="N12" s="43">
        <v>1</v>
      </c>
      <c r="O12" s="79">
        <v>1</v>
      </c>
      <c r="P12" s="28"/>
      <c r="Q12" s="28"/>
      <c r="R12" s="29"/>
      <c r="S12" s="28"/>
      <c r="T12" s="28"/>
      <c r="U12" s="29"/>
      <c r="V12" s="79">
        <v>1</v>
      </c>
      <c r="W12" s="50"/>
      <c r="X12" s="30"/>
      <c r="Y12" s="30"/>
      <c r="Z12" s="30"/>
      <c r="AA12" s="30"/>
      <c r="AB12" s="30"/>
      <c r="AC12" s="79"/>
      <c r="AD12" s="28"/>
      <c r="AE12" s="64"/>
      <c r="AF12" s="64"/>
      <c r="AG12" s="29"/>
      <c r="AH12" s="31">
        <v>1</v>
      </c>
      <c r="AI12" s="28"/>
      <c r="AJ12" s="23"/>
    </row>
    <row r="13" spans="1:36" s="7" customFormat="1" x14ac:dyDescent="0.25">
      <c r="A13" s="1"/>
      <c r="B13" s="24">
        <v>2016</v>
      </c>
      <c r="C13" s="24" t="s">
        <v>75</v>
      </c>
      <c r="D13" s="25" t="s">
        <v>30</v>
      </c>
      <c r="E13" s="24"/>
      <c r="F13" s="88" t="s">
        <v>66</v>
      </c>
      <c r="G13" s="87"/>
      <c r="H13" s="69"/>
      <c r="I13" s="24"/>
      <c r="J13" s="24"/>
      <c r="K13" s="24"/>
      <c r="L13" s="24"/>
      <c r="M13" s="24"/>
      <c r="N13" s="26"/>
      <c r="O13" s="27"/>
      <c r="P13" s="28"/>
      <c r="Q13" s="28"/>
      <c r="R13" s="29"/>
      <c r="S13" s="28"/>
      <c r="T13" s="28"/>
      <c r="U13" s="29"/>
      <c r="V13" s="27"/>
      <c r="W13" s="50"/>
      <c r="X13" s="30"/>
      <c r="Y13" s="30"/>
      <c r="Z13" s="30"/>
      <c r="AA13" s="30"/>
      <c r="AB13" s="30"/>
      <c r="AC13" s="27"/>
      <c r="AD13" s="28"/>
      <c r="AE13" s="64"/>
      <c r="AF13" s="64"/>
      <c r="AG13" s="29"/>
      <c r="AH13" s="31"/>
      <c r="AI13" s="28"/>
      <c r="AJ13" s="23"/>
    </row>
    <row r="14" spans="1:36" s="7" customFormat="1" x14ac:dyDescent="0.25">
      <c r="A14" s="1"/>
      <c r="B14" s="24">
        <v>2017</v>
      </c>
      <c r="C14" s="24" t="s">
        <v>39</v>
      </c>
      <c r="D14" s="25" t="s">
        <v>30</v>
      </c>
      <c r="E14" s="24"/>
      <c r="F14" s="88" t="s">
        <v>66</v>
      </c>
      <c r="G14" s="87"/>
      <c r="H14" s="69"/>
      <c r="I14" s="24"/>
      <c r="J14" s="24"/>
      <c r="K14" s="24"/>
      <c r="L14" s="24"/>
      <c r="M14" s="24"/>
      <c r="N14" s="26"/>
      <c r="O14" s="27"/>
      <c r="P14" s="28"/>
      <c r="Q14" s="28"/>
      <c r="R14" s="29"/>
      <c r="S14" s="28"/>
      <c r="T14" s="28"/>
      <c r="U14" s="29"/>
      <c r="V14" s="27"/>
      <c r="W14" s="50"/>
      <c r="X14" s="30"/>
      <c r="Y14" s="30"/>
      <c r="Z14" s="30"/>
      <c r="AA14" s="30"/>
      <c r="AB14" s="30"/>
      <c r="AC14" s="27"/>
      <c r="AD14" s="28"/>
      <c r="AE14" s="64"/>
      <c r="AF14" s="64"/>
      <c r="AG14" s="29"/>
      <c r="AH14" s="31"/>
      <c r="AI14" s="28"/>
      <c r="AJ14" s="23"/>
    </row>
    <row r="15" spans="1:36" s="7" customFormat="1" x14ac:dyDescent="0.25">
      <c r="A15" s="1"/>
      <c r="B15" s="24">
        <v>2018</v>
      </c>
      <c r="C15" s="24" t="s">
        <v>29</v>
      </c>
      <c r="D15" s="25" t="s">
        <v>92</v>
      </c>
      <c r="E15" s="24"/>
      <c r="F15" s="88" t="s">
        <v>66</v>
      </c>
      <c r="G15" s="87"/>
      <c r="H15" s="69"/>
      <c r="I15" s="24"/>
      <c r="J15" s="24"/>
      <c r="K15" s="24"/>
      <c r="L15" s="24"/>
      <c r="M15" s="24"/>
      <c r="N15" s="26"/>
      <c r="O15" s="27"/>
      <c r="P15" s="28"/>
      <c r="Q15" s="28"/>
      <c r="R15" s="29"/>
      <c r="S15" s="28"/>
      <c r="T15" s="28"/>
      <c r="U15" s="29"/>
      <c r="V15" s="27"/>
      <c r="W15" s="50"/>
      <c r="X15" s="30"/>
      <c r="Y15" s="30"/>
      <c r="Z15" s="30"/>
      <c r="AA15" s="30"/>
      <c r="AB15" s="30"/>
      <c r="AC15" s="27"/>
      <c r="AD15" s="28"/>
      <c r="AE15" s="64"/>
      <c r="AF15" s="64"/>
      <c r="AG15" s="29"/>
      <c r="AH15" s="31"/>
      <c r="AI15" s="28"/>
      <c r="AJ15" s="23"/>
    </row>
    <row r="16" spans="1:36" s="7" customFormat="1" ht="14.25" x14ac:dyDescent="0.2">
      <c r="A16" s="1"/>
      <c r="B16" s="28">
        <v>2019</v>
      </c>
      <c r="C16" s="31" t="s">
        <v>98</v>
      </c>
      <c r="D16" s="2" t="s">
        <v>97</v>
      </c>
      <c r="E16" s="28">
        <v>30</v>
      </c>
      <c r="F16" s="28">
        <v>1</v>
      </c>
      <c r="G16" s="31">
        <v>1</v>
      </c>
      <c r="H16" s="29">
        <v>13</v>
      </c>
      <c r="I16" s="28">
        <v>75</v>
      </c>
      <c r="J16" s="28">
        <v>39</v>
      </c>
      <c r="K16" s="28">
        <v>28</v>
      </c>
      <c r="L16" s="28">
        <v>6</v>
      </c>
      <c r="M16" s="28">
        <v>2</v>
      </c>
      <c r="N16" s="144">
        <v>0.49009999999999998</v>
      </c>
      <c r="O16" s="147">
        <v>153</v>
      </c>
      <c r="P16" s="28"/>
      <c r="Q16" s="28"/>
      <c r="R16" s="29"/>
      <c r="S16" s="28"/>
      <c r="T16" s="28"/>
      <c r="U16" s="29"/>
      <c r="V16" s="147">
        <v>1</v>
      </c>
      <c r="W16" s="50">
        <v>4</v>
      </c>
      <c r="X16" s="30">
        <v>0</v>
      </c>
      <c r="Y16" s="30">
        <v>0</v>
      </c>
      <c r="Z16" s="30">
        <v>3</v>
      </c>
      <c r="AA16" s="30">
        <v>10</v>
      </c>
      <c r="AB16" s="145">
        <v>0.58799999999999997</v>
      </c>
      <c r="AC16" s="147">
        <v>17</v>
      </c>
      <c r="AD16" s="28"/>
      <c r="AE16" s="64"/>
      <c r="AF16" s="64"/>
      <c r="AG16" s="29"/>
      <c r="AH16" s="31"/>
      <c r="AI16" s="28"/>
      <c r="AJ16" s="23"/>
    </row>
    <row r="17" spans="1:39" s="7" customFormat="1" x14ac:dyDescent="0.25">
      <c r="A17" s="1"/>
      <c r="B17" s="24">
        <v>2020</v>
      </c>
      <c r="C17" s="24" t="s">
        <v>73</v>
      </c>
      <c r="D17" s="25" t="s">
        <v>99</v>
      </c>
      <c r="E17" s="24"/>
      <c r="F17" s="88" t="s">
        <v>66</v>
      </c>
      <c r="G17" s="87"/>
      <c r="H17" s="69"/>
      <c r="I17" s="24"/>
      <c r="J17" s="24"/>
      <c r="K17" s="24"/>
      <c r="L17" s="24"/>
      <c r="M17" s="24"/>
      <c r="N17" s="26"/>
      <c r="O17" s="148"/>
      <c r="P17" s="28"/>
      <c r="Q17" s="28"/>
      <c r="R17" s="29"/>
      <c r="S17" s="28"/>
      <c r="T17" s="28"/>
      <c r="U17" s="29"/>
      <c r="V17" s="148"/>
      <c r="W17" s="50"/>
      <c r="X17" s="30"/>
      <c r="Y17" s="30"/>
      <c r="Z17" s="30"/>
      <c r="AA17" s="30"/>
      <c r="AB17" s="30"/>
      <c r="AC17" s="148"/>
      <c r="AD17" s="28"/>
      <c r="AE17" s="64"/>
      <c r="AF17" s="64"/>
      <c r="AG17" s="29"/>
      <c r="AH17" s="31"/>
      <c r="AI17" s="28"/>
      <c r="AJ17" s="23"/>
    </row>
    <row r="18" spans="1:39" s="7" customFormat="1" ht="14.25" x14ac:dyDescent="0.2">
      <c r="A18" s="1"/>
      <c r="B18" s="32" t="s">
        <v>6</v>
      </c>
      <c r="C18" s="22"/>
      <c r="D18" s="20"/>
      <c r="E18" s="18">
        <f>SUM(E12:E17)</f>
        <v>31</v>
      </c>
      <c r="F18" s="18">
        <f t="shared" ref="F18:O18" si="0">SUM(F12:F17)</f>
        <v>1</v>
      </c>
      <c r="G18" s="18">
        <f t="shared" si="0"/>
        <v>1</v>
      </c>
      <c r="H18" s="18">
        <f t="shared" si="0"/>
        <v>13</v>
      </c>
      <c r="I18" s="18">
        <f t="shared" si="0"/>
        <v>76</v>
      </c>
      <c r="J18" s="18">
        <f t="shared" si="0"/>
        <v>39</v>
      </c>
      <c r="K18" s="18">
        <f t="shared" si="0"/>
        <v>29</v>
      </c>
      <c r="L18" s="18">
        <f t="shared" si="0"/>
        <v>6</v>
      </c>
      <c r="M18" s="18">
        <f t="shared" si="0"/>
        <v>2</v>
      </c>
      <c r="N18" s="33">
        <f>PRODUCT(I18/O18)</f>
        <v>0.4935064935064935</v>
      </c>
      <c r="O18" s="79">
        <f t="shared" si="0"/>
        <v>154</v>
      </c>
      <c r="P18" s="18">
        <f t="shared" ref="P18:AI18" si="1">SUM(P12)</f>
        <v>0</v>
      </c>
      <c r="Q18" s="18">
        <f t="shared" si="1"/>
        <v>0</v>
      </c>
      <c r="R18" s="18">
        <f t="shared" si="1"/>
        <v>0</v>
      </c>
      <c r="S18" s="18">
        <f t="shared" si="1"/>
        <v>0</v>
      </c>
      <c r="T18" s="18">
        <f t="shared" si="1"/>
        <v>0</v>
      </c>
      <c r="U18" s="18"/>
      <c r="V18" s="79">
        <f>SUM(V12)</f>
        <v>1</v>
      </c>
      <c r="W18" s="18">
        <f t="shared" ref="W18:AA18" si="2">SUM(W12:W17)</f>
        <v>4</v>
      </c>
      <c r="X18" s="18">
        <f t="shared" si="2"/>
        <v>0</v>
      </c>
      <c r="Y18" s="18">
        <f t="shared" si="2"/>
        <v>0</v>
      </c>
      <c r="Z18" s="18">
        <f t="shared" si="2"/>
        <v>3</v>
      </c>
      <c r="AA18" s="18">
        <f t="shared" si="2"/>
        <v>10</v>
      </c>
      <c r="AB18" s="146">
        <f>PRODUCT(AA18/AC18)</f>
        <v>0.58823529411764708</v>
      </c>
      <c r="AC18" s="79">
        <f t="shared" ref="AC18" si="3">SUM(AC12:AC17)</f>
        <v>17</v>
      </c>
      <c r="AD18" s="18">
        <f t="shared" si="1"/>
        <v>0</v>
      </c>
      <c r="AE18" s="18">
        <f t="shared" si="1"/>
        <v>0</v>
      </c>
      <c r="AF18" s="18">
        <f t="shared" si="1"/>
        <v>0</v>
      </c>
      <c r="AG18" s="18">
        <f t="shared" si="1"/>
        <v>0</v>
      </c>
      <c r="AH18" s="18">
        <f t="shared" si="1"/>
        <v>1</v>
      </c>
      <c r="AI18" s="18">
        <f t="shared" si="1"/>
        <v>0</v>
      </c>
      <c r="AJ18" s="23"/>
    </row>
    <row r="19" spans="1:39" s="7" customFormat="1" x14ac:dyDescent="0.25">
      <c r="A19" s="1"/>
      <c r="B19" s="2" t="s">
        <v>72</v>
      </c>
      <c r="C19" s="31"/>
      <c r="D19" s="100">
        <f>SUM(F18:H18)+((I18-F18-G18)/3)+(E18/3)+(AD18*25)+(AE18*25)+(AF18*10)+(AG18*25)+(AH18*20)+(AI18*15)-20</f>
        <v>50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7"/>
      <c r="P19" s="34"/>
      <c r="Q19" s="36"/>
      <c r="R19" s="34"/>
      <c r="S19" s="34"/>
      <c r="T19" s="21"/>
      <c r="U19" s="21"/>
      <c r="V19" s="27"/>
      <c r="W19" s="21"/>
      <c r="X19" s="37"/>
      <c r="Y19" s="37"/>
      <c r="Z19" s="21"/>
      <c r="AA19" s="21"/>
      <c r="AB19" s="21"/>
      <c r="AC19" s="27"/>
      <c r="AD19" s="21"/>
      <c r="AE19" s="21"/>
      <c r="AF19" s="21"/>
      <c r="AG19" s="21"/>
      <c r="AH19" s="21"/>
      <c r="AI19" s="21"/>
      <c r="AJ19" s="23"/>
    </row>
    <row r="20" spans="1:39" s="7" customForma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7"/>
      <c r="P20" s="34"/>
      <c r="Q20" s="36"/>
      <c r="R20" s="34"/>
      <c r="S20" s="34"/>
      <c r="T20" s="21"/>
      <c r="U20" s="21"/>
      <c r="V20" s="27"/>
      <c r="W20" s="21"/>
      <c r="X20" s="37"/>
      <c r="Y20" s="37"/>
      <c r="Z20" s="21"/>
      <c r="AA20" s="21"/>
      <c r="AB20" s="21"/>
      <c r="AC20" s="27"/>
      <c r="AD20" s="21"/>
      <c r="AE20" s="21"/>
      <c r="AF20" s="21"/>
      <c r="AG20" s="21"/>
      <c r="AH20" s="21"/>
      <c r="AI20" s="21"/>
      <c r="AJ20" s="23"/>
    </row>
    <row r="21" spans="1:39" s="83" customFormat="1" ht="15" customHeight="1" x14ac:dyDescent="0.25">
      <c r="A21" s="84"/>
      <c r="B21" s="38" t="s">
        <v>60</v>
      </c>
      <c r="C21" s="39"/>
      <c r="D21" s="39"/>
      <c r="E21" s="18" t="s">
        <v>2</v>
      </c>
      <c r="F21" s="18" t="s">
        <v>7</v>
      </c>
      <c r="G21" s="20" t="s">
        <v>4</v>
      </c>
      <c r="H21" s="18" t="s">
        <v>5</v>
      </c>
      <c r="I21" s="18" t="s">
        <v>12</v>
      </c>
      <c r="J21" s="34"/>
      <c r="K21" s="18" t="s">
        <v>21</v>
      </c>
      <c r="L21" s="18" t="s">
        <v>22</v>
      </c>
      <c r="M21" s="18" t="s">
        <v>23</v>
      </c>
      <c r="N21" s="18" t="s">
        <v>17</v>
      </c>
      <c r="O21" s="21"/>
      <c r="P21" s="40" t="s">
        <v>61</v>
      </c>
      <c r="Q21" s="4"/>
      <c r="R21" s="4"/>
      <c r="S21" s="4"/>
      <c r="T21" s="85"/>
      <c r="U21" s="85"/>
      <c r="V21" s="85"/>
      <c r="W21" s="85"/>
      <c r="X21" s="85"/>
      <c r="Y21" s="85"/>
      <c r="Z21" s="85"/>
      <c r="AA21" s="4"/>
      <c r="AB21" s="4"/>
      <c r="AC21" s="85"/>
      <c r="AD21" s="4"/>
      <c r="AE21" s="4"/>
      <c r="AF21" s="4"/>
      <c r="AG21" s="4"/>
      <c r="AH21" s="4"/>
      <c r="AI21" s="41"/>
      <c r="AJ21" s="84"/>
      <c r="AK21" s="86"/>
    </row>
    <row r="22" spans="1:39" s="83" customFormat="1" ht="15" customHeight="1" x14ac:dyDescent="0.25">
      <c r="A22" s="84"/>
      <c r="B22" s="40" t="s">
        <v>8</v>
      </c>
      <c r="C22" s="4"/>
      <c r="D22" s="41"/>
      <c r="E22" s="28">
        <f>PRODUCT(E18)</f>
        <v>31</v>
      </c>
      <c r="F22" s="28">
        <f>PRODUCT(F18)</f>
        <v>1</v>
      </c>
      <c r="G22" s="28">
        <f>PRODUCT(G18)</f>
        <v>1</v>
      </c>
      <c r="H22" s="28">
        <f>PRODUCT(H18)</f>
        <v>13</v>
      </c>
      <c r="I22" s="28">
        <f>PRODUCT(I18)</f>
        <v>76</v>
      </c>
      <c r="J22" s="34"/>
      <c r="K22" s="42">
        <f>PRODUCT((F22+G22)/E22)</f>
        <v>6.4516129032258063E-2</v>
      </c>
      <c r="L22" s="42">
        <f>PRODUCT(H22/E22)</f>
        <v>0.41935483870967744</v>
      </c>
      <c r="M22" s="42">
        <f>PRODUCT(I22/E22)</f>
        <v>2.4516129032258065</v>
      </c>
      <c r="N22" s="43">
        <f>PRODUCT(I22/O22)</f>
        <v>0.4935064935064935</v>
      </c>
      <c r="O22" s="21">
        <f>PRODUCT(O18)</f>
        <v>154</v>
      </c>
      <c r="P22" s="130" t="s">
        <v>62</v>
      </c>
      <c r="Q22" s="150"/>
      <c r="R22" s="151" t="s">
        <v>69</v>
      </c>
      <c r="S22" s="151"/>
      <c r="T22" s="151"/>
      <c r="U22" s="151"/>
      <c r="V22" s="151"/>
      <c r="W22" s="151"/>
      <c r="X22" s="151"/>
      <c r="Y22" s="151"/>
      <c r="Z22" s="152" t="s">
        <v>63</v>
      </c>
      <c r="AA22" s="151"/>
      <c r="AB22" s="153"/>
      <c r="AC22" s="153" t="s">
        <v>70</v>
      </c>
      <c r="AD22" s="152"/>
      <c r="AE22" s="151"/>
      <c r="AF22" s="151"/>
      <c r="AG22" s="151"/>
      <c r="AH22" s="154"/>
      <c r="AI22" s="155"/>
      <c r="AJ22" s="84"/>
      <c r="AK22" s="86"/>
    </row>
    <row r="23" spans="1:39" s="83" customFormat="1" ht="15" customHeight="1" x14ac:dyDescent="0.25">
      <c r="A23" s="84"/>
      <c r="B23" s="44" t="s">
        <v>10</v>
      </c>
      <c r="C23" s="45"/>
      <c r="D23" s="46"/>
      <c r="E23" s="28"/>
      <c r="F23" s="28"/>
      <c r="G23" s="28"/>
      <c r="H23" s="28"/>
      <c r="I23" s="28"/>
      <c r="J23" s="34"/>
      <c r="K23" s="42"/>
      <c r="L23" s="42"/>
      <c r="M23" s="42"/>
      <c r="N23" s="43"/>
      <c r="O23" s="21">
        <v>0</v>
      </c>
      <c r="P23" s="156" t="s">
        <v>80</v>
      </c>
      <c r="Q23" s="157"/>
      <c r="R23" s="151" t="s">
        <v>94</v>
      </c>
      <c r="S23" s="151"/>
      <c r="T23" s="151"/>
      <c r="U23" s="151"/>
      <c r="V23" s="151"/>
      <c r="W23" s="151"/>
      <c r="X23" s="151"/>
      <c r="Y23" s="151"/>
      <c r="Z23" s="152" t="s">
        <v>95</v>
      </c>
      <c r="AA23" s="151"/>
      <c r="AB23" s="153"/>
      <c r="AC23" s="153" t="s">
        <v>96</v>
      </c>
      <c r="AD23" s="152"/>
      <c r="AE23" s="151"/>
      <c r="AF23" s="151"/>
      <c r="AG23" s="151"/>
      <c r="AH23" s="152"/>
      <c r="AI23" s="155"/>
      <c r="AJ23" s="84"/>
      <c r="AK23" s="86"/>
    </row>
    <row r="24" spans="1:39" s="83" customFormat="1" ht="15" customHeight="1" x14ac:dyDescent="0.25">
      <c r="A24" s="84"/>
      <c r="B24" s="47" t="s">
        <v>11</v>
      </c>
      <c r="C24" s="48"/>
      <c r="D24" s="49"/>
      <c r="E24" s="50">
        <f>PRODUCT(W18)</f>
        <v>4</v>
      </c>
      <c r="F24" s="50">
        <f t="shared" ref="F24:I24" si="4">PRODUCT(X18)</f>
        <v>0</v>
      </c>
      <c r="G24" s="50">
        <f t="shared" si="4"/>
        <v>0</v>
      </c>
      <c r="H24" s="50">
        <f t="shared" si="4"/>
        <v>3</v>
      </c>
      <c r="I24" s="50">
        <f t="shared" si="4"/>
        <v>10</v>
      </c>
      <c r="J24" s="34"/>
      <c r="K24" s="51">
        <f>PRODUCT((F24+G24)/E24)</f>
        <v>0</v>
      </c>
      <c r="L24" s="51">
        <f>PRODUCT(H24/E24)</f>
        <v>0.75</v>
      </c>
      <c r="M24" s="51">
        <f>PRODUCT(I24/E24)</f>
        <v>2.5</v>
      </c>
      <c r="N24" s="52">
        <f>PRODUCT(I24/O24)</f>
        <v>0.58823529411764708</v>
      </c>
      <c r="O24" s="21">
        <v>17</v>
      </c>
      <c r="P24" s="156" t="s">
        <v>81</v>
      </c>
      <c r="Q24" s="157"/>
      <c r="R24" s="151" t="s">
        <v>94</v>
      </c>
      <c r="S24" s="151"/>
      <c r="T24" s="151"/>
      <c r="U24" s="151"/>
      <c r="V24" s="151"/>
      <c r="W24" s="151"/>
      <c r="X24" s="151"/>
      <c r="Y24" s="151"/>
      <c r="Z24" s="152" t="s">
        <v>95</v>
      </c>
      <c r="AA24" s="151"/>
      <c r="AB24" s="153"/>
      <c r="AC24" s="153" t="s">
        <v>96</v>
      </c>
      <c r="AD24" s="152"/>
      <c r="AE24" s="151"/>
      <c r="AF24" s="151"/>
      <c r="AG24" s="151"/>
      <c r="AH24" s="152"/>
      <c r="AI24" s="155"/>
      <c r="AJ24" s="84"/>
      <c r="AK24" s="86"/>
    </row>
    <row r="25" spans="1:39" s="83" customFormat="1" ht="15" customHeight="1" x14ac:dyDescent="0.25">
      <c r="A25" s="84"/>
      <c r="B25" s="53" t="s">
        <v>20</v>
      </c>
      <c r="C25" s="54"/>
      <c r="D25" s="55"/>
      <c r="E25" s="18">
        <f>SUM(E22:E24)</f>
        <v>35</v>
      </c>
      <c r="F25" s="18">
        <f>SUM(F22:F24)</f>
        <v>1</v>
      </c>
      <c r="G25" s="18">
        <f>SUM(G22:G24)</f>
        <v>1</v>
      </c>
      <c r="H25" s="18">
        <f>SUM(H22:H24)</f>
        <v>16</v>
      </c>
      <c r="I25" s="18">
        <f>SUM(I22:I24)</f>
        <v>86</v>
      </c>
      <c r="J25" s="34"/>
      <c r="K25" s="56">
        <f>PRODUCT((F25+G25)/E25)</f>
        <v>5.7142857142857141E-2</v>
      </c>
      <c r="L25" s="56">
        <f>PRODUCT(H25/E25)</f>
        <v>0.45714285714285713</v>
      </c>
      <c r="M25" s="56">
        <f>PRODUCT(I25/E25)</f>
        <v>2.4571428571428573</v>
      </c>
      <c r="N25" s="33">
        <f>PRODUCT(I25/O25)</f>
        <v>0.50292397660818711</v>
      </c>
      <c r="O25" s="21">
        <f>SUM(O22:O24)</f>
        <v>171</v>
      </c>
      <c r="P25" s="158" t="s">
        <v>64</v>
      </c>
      <c r="Q25" s="159"/>
      <c r="R25" s="160" t="s">
        <v>94</v>
      </c>
      <c r="S25" s="160"/>
      <c r="T25" s="160"/>
      <c r="U25" s="160"/>
      <c r="V25" s="160"/>
      <c r="W25" s="160"/>
      <c r="X25" s="160"/>
      <c r="Y25" s="160"/>
      <c r="Z25" s="161" t="s">
        <v>95</v>
      </c>
      <c r="AA25" s="160"/>
      <c r="AB25" s="10"/>
      <c r="AC25" s="10" t="s">
        <v>96</v>
      </c>
      <c r="AD25" s="161"/>
      <c r="AE25" s="160"/>
      <c r="AF25" s="160"/>
      <c r="AG25" s="160"/>
      <c r="AH25" s="161"/>
      <c r="AI25" s="162"/>
      <c r="AJ25" s="84"/>
      <c r="AK25" s="86"/>
    </row>
    <row r="26" spans="1:39" s="7" customForma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1"/>
      <c r="P26" s="34"/>
      <c r="Q26" s="36"/>
      <c r="R26" s="34"/>
      <c r="S26" s="34"/>
      <c r="T26" s="21"/>
      <c r="U26" s="21"/>
      <c r="V26" s="21"/>
      <c r="W26" s="21"/>
      <c r="X26" s="37"/>
      <c r="Y26" s="37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3"/>
    </row>
    <row r="27" spans="1:39" s="7" customFormat="1" x14ac:dyDescent="0.25">
      <c r="A27" s="1"/>
      <c r="B27" s="36" t="s">
        <v>27</v>
      </c>
      <c r="C27" s="34"/>
      <c r="D27" s="34" t="s">
        <v>33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1"/>
      <c r="P27" s="34"/>
      <c r="Q27" s="36"/>
      <c r="R27" s="34"/>
      <c r="S27" s="34"/>
      <c r="T27" s="21"/>
      <c r="U27" s="21"/>
      <c r="V27" s="21"/>
      <c r="W27" s="21"/>
      <c r="X27" s="37"/>
      <c r="Y27" s="37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3"/>
    </row>
    <row r="28" spans="1:39" ht="15" customHeight="1" x14ac:dyDescent="0.25">
      <c r="A28" s="1"/>
      <c r="B28" s="36"/>
      <c r="C28" s="34"/>
      <c r="D28" s="34" t="s">
        <v>31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1"/>
      <c r="P28" s="34"/>
      <c r="Q28" s="36"/>
      <c r="R28" s="34"/>
      <c r="S28" s="34"/>
      <c r="T28" s="21"/>
      <c r="U28" s="21"/>
      <c r="V28" s="21"/>
      <c r="W28" s="21"/>
      <c r="X28" s="37"/>
      <c r="Y28" s="37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L28" s="57"/>
      <c r="AM28" s="57"/>
    </row>
    <row r="29" spans="1:39" ht="15" customHeight="1" x14ac:dyDescent="0.25">
      <c r="A29" s="1"/>
      <c r="B29" s="34"/>
      <c r="C29" s="34"/>
      <c r="D29" s="34" t="s">
        <v>91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1"/>
      <c r="P29" s="34"/>
      <c r="Q29" s="36"/>
      <c r="R29" s="34"/>
      <c r="S29" s="34"/>
      <c r="T29" s="21"/>
      <c r="U29" s="21"/>
      <c r="V29" s="21"/>
      <c r="W29" s="21"/>
      <c r="X29" s="37"/>
      <c r="Y29" s="37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L29" s="57"/>
      <c r="AM29" s="57"/>
    </row>
    <row r="30" spans="1:39" ht="15" customHeight="1" x14ac:dyDescent="0.25">
      <c r="A30" s="1"/>
      <c r="B30" s="34"/>
      <c r="C30" s="34"/>
      <c r="D30" s="34" t="s">
        <v>93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1"/>
      <c r="P30" s="34"/>
      <c r="Q30" s="36"/>
      <c r="R30" s="34"/>
      <c r="S30" s="34"/>
      <c r="T30" s="21"/>
      <c r="U30" s="21"/>
      <c r="V30" s="21"/>
      <c r="W30" s="21"/>
      <c r="X30" s="37"/>
      <c r="Y30" s="37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L30" s="57"/>
      <c r="AM30" s="57"/>
    </row>
    <row r="31" spans="1:39" ht="15" customHeight="1" x14ac:dyDescent="0.25">
      <c r="A31" s="1"/>
      <c r="B31" s="34"/>
      <c r="C31" s="34"/>
      <c r="D31" s="36" t="s">
        <v>100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/>
      <c r="P31" s="34"/>
      <c r="Q31" s="36"/>
      <c r="R31" s="34"/>
      <c r="S31" s="34"/>
      <c r="T31" s="21"/>
      <c r="U31" s="21"/>
      <c r="V31" s="21"/>
      <c r="W31" s="21"/>
      <c r="X31" s="37"/>
      <c r="Y31" s="37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L31" s="57"/>
      <c r="AM31" s="57"/>
    </row>
    <row r="32" spans="1:39" ht="15" customHeight="1" x14ac:dyDescent="0.25">
      <c r="A32" s="1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/>
      <c r="P32" s="34"/>
      <c r="Q32" s="36"/>
      <c r="R32" s="34"/>
      <c r="S32" s="34"/>
      <c r="T32" s="21"/>
      <c r="U32" s="21"/>
      <c r="V32" s="21"/>
      <c r="W32" s="21"/>
      <c r="X32" s="37"/>
      <c r="Y32" s="37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L32" s="57"/>
      <c r="AM32" s="57"/>
    </row>
    <row r="33" spans="1:39" ht="15" customHeight="1" x14ac:dyDescent="0.25">
      <c r="A33" s="1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1"/>
      <c r="P33" s="34"/>
      <c r="Q33" s="36"/>
      <c r="R33" s="34"/>
      <c r="S33" s="34"/>
      <c r="T33" s="21"/>
      <c r="U33" s="21"/>
      <c r="V33" s="21"/>
      <c r="W33" s="21"/>
      <c r="X33" s="37"/>
      <c r="Y33" s="37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L33" s="57"/>
      <c r="AM33" s="57"/>
    </row>
    <row r="34" spans="1:39" ht="15" customHeight="1" x14ac:dyDescent="0.25">
      <c r="A34" s="1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1"/>
      <c r="P34" s="34"/>
      <c r="Q34" s="36"/>
      <c r="R34" s="34"/>
      <c r="S34" s="34"/>
      <c r="T34" s="21"/>
      <c r="U34" s="21"/>
      <c r="V34" s="21"/>
      <c r="W34" s="21"/>
      <c r="X34" s="37"/>
      <c r="Y34" s="37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L34" s="57"/>
      <c r="AM34" s="57"/>
    </row>
    <row r="35" spans="1:39" ht="15" customHeight="1" x14ac:dyDescent="0.25">
      <c r="A35" s="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1"/>
      <c r="P35" s="34"/>
      <c r="Q35" s="36"/>
      <c r="R35" s="34"/>
      <c r="S35" s="34"/>
      <c r="T35" s="21"/>
      <c r="U35" s="21"/>
      <c r="V35" s="21"/>
      <c r="W35" s="21"/>
      <c r="X35" s="37"/>
      <c r="Y35" s="37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L35" s="57"/>
      <c r="AM35" s="57"/>
    </row>
    <row r="36" spans="1:39" ht="15" customHeight="1" x14ac:dyDescent="0.25">
      <c r="A36" s="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1"/>
      <c r="P36" s="34"/>
      <c r="Q36" s="36"/>
      <c r="R36" s="34"/>
      <c r="S36" s="34"/>
      <c r="T36" s="21"/>
      <c r="U36" s="21"/>
      <c r="V36" s="21"/>
      <c r="W36" s="21"/>
      <c r="X36" s="37"/>
      <c r="Y36" s="37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L36" s="57"/>
      <c r="AM36" s="57"/>
    </row>
    <row r="37" spans="1:39" ht="15" customHeight="1" x14ac:dyDescent="0.25">
      <c r="A37" s="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1"/>
      <c r="P37" s="34"/>
      <c r="Q37" s="36"/>
      <c r="R37" s="34"/>
      <c r="S37" s="34"/>
      <c r="T37" s="21"/>
      <c r="U37" s="21"/>
      <c r="V37" s="21"/>
      <c r="W37" s="21"/>
      <c r="X37" s="37"/>
      <c r="Y37" s="37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L37" s="57"/>
      <c r="AM37" s="57"/>
    </row>
    <row r="38" spans="1:39" ht="15" customHeight="1" x14ac:dyDescent="0.25">
      <c r="A38" s="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1"/>
      <c r="P38" s="34"/>
      <c r="Q38" s="36"/>
      <c r="R38" s="34"/>
      <c r="S38" s="34"/>
      <c r="T38" s="21"/>
      <c r="U38" s="21"/>
      <c r="V38" s="21"/>
      <c r="W38" s="21"/>
      <c r="X38" s="37"/>
      <c r="Y38" s="37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L38" s="57"/>
      <c r="AM38" s="57"/>
    </row>
    <row r="39" spans="1:39" ht="15" customHeight="1" x14ac:dyDescent="0.25">
      <c r="A39" s="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1"/>
      <c r="P39" s="34"/>
      <c r="Q39" s="36"/>
      <c r="R39" s="34"/>
      <c r="S39" s="34"/>
      <c r="T39" s="21"/>
      <c r="U39" s="21"/>
      <c r="V39" s="21"/>
      <c r="W39" s="21"/>
      <c r="X39" s="37"/>
      <c r="Y39" s="37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L39" s="57"/>
      <c r="AM39" s="57"/>
    </row>
    <row r="40" spans="1:39" ht="15" customHeight="1" x14ac:dyDescent="0.25">
      <c r="A40" s="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1"/>
      <c r="P40" s="34"/>
      <c r="Q40" s="36"/>
      <c r="R40" s="34"/>
      <c r="S40" s="34"/>
      <c r="T40" s="21"/>
      <c r="U40" s="21"/>
      <c r="V40" s="21"/>
      <c r="W40" s="21"/>
      <c r="X40" s="37"/>
      <c r="Y40" s="37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L40" s="57"/>
      <c r="AM40" s="57"/>
    </row>
    <row r="41" spans="1:39" ht="15" customHeight="1" x14ac:dyDescent="0.25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1"/>
      <c r="P41" s="34"/>
      <c r="Q41" s="36"/>
      <c r="R41" s="34"/>
      <c r="S41" s="34"/>
      <c r="T41" s="21"/>
      <c r="U41" s="21"/>
      <c r="V41" s="21"/>
      <c r="W41" s="21"/>
      <c r="X41" s="37"/>
      <c r="Y41" s="37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L41" s="57"/>
      <c r="AM41" s="57"/>
    </row>
    <row r="42" spans="1:39" ht="15" customHeight="1" x14ac:dyDescent="0.25">
      <c r="A42" s="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1"/>
      <c r="P42" s="34"/>
      <c r="Q42" s="36"/>
      <c r="R42" s="34"/>
      <c r="S42" s="34"/>
      <c r="T42" s="21"/>
      <c r="U42" s="21"/>
      <c r="V42" s="21"/>
      <c r="W42" s="21"/>
      <c r="X42" s="37"/>
      <c r="Y42" s="37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L42" s="57"/>
      <c r="AM42" s="57"/>
    </row>
    <row r="43" spans="1:39" ht="15" customHeight="1" x14ac:dyDescent="0.25">
      <c r="A43" s="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1"/>
      <c r="P43" s="34"/>
      <c r="Q43" s="36"/>
      <c r="R43" s="34"/>
      <c r="S43" s="34"/>
      <c r="T43" s="21"/>
      <c r="U43" s="21"/>
      <c r="V43" s="21"/>
      <c r="W43" s="21"/>
      <c r="X43" s="37"/>
      <c r="Y43" s="37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L43" s="57"/>
      <c r="AM43" s="57"/>
    </row>
    <row r="44" spans="1:39" ht="15" customHeight="1" x14ac:dyDescent="0.25">
      <c r="A44" s="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1"/>
      <c r="P44" s="34"/>
      <c r="Q44" s="36"/>
      <c r="R44" s="34"/>
      <c r="S44" s="34"/>
      <c r="T44" s="21"/>
      <c r="U44" s="21"/>
      <c r="V44" s="21"/>
      <c r="W44" s="21"/>
      <c r="X44" s="37"/>
      <c r="Y44" s="37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L44" s="57"/>
      <c r="AM44" s="57"/>
    </row>
    <row r="45" spans="1:39" ht="15" customHeight="1" x14ac:dyDescent="0.25">
      <c r="A45" s="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1"/>
      <c r="P45" s="34"/>
      <c r="Q45" s="36"/>
      <c r="R45" s="34"/>
      <c r="S45" s="34"/>
      <c r="T45" s="21"/>
      <c r="U45" s="21"/>
      <c r="V45" s="21"/>
      <c r="W45" s="21"/>
      <c r="X45" s="37"/>
      <c r="Y45" s="37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L45" s="57"/>
      <c r="AM45" s="57"/>
    </row>
    <row r="46" spans="1:39" ht="15" customHeight="1" x14ac:dyDescent="0.25">
      <c r="A46" s="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1"/>
      <c r="P46" s="34"/>
      <c r="Q46" s="36"/>
      <c r="R46" s="34"/>
      <c r="S46" s="34"/>
      <c r="T46" s="21"/>
      <c r="U46" s="21"/>
      <c r="V46" s="21"/>
      <c r="W46" s="21"/>
      <c r="X46" s="37"/>
      <c r="Y46" s="37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L46" s="57"/>
      <c r="AM46" s="57"/>
    </row>
    <row r="47" spans="1:39" ht="15" customHeight="1" x14ac:dyDescent="0.25">
      <c r="A47" s="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1"/>
      <c r="P47" s="34"/>
      <c r="Q47" s="36"/>
      <c r="R47" s="34"/>
      <c r="S47" s="34"/>
      <c r="T47" s="21"/>
      <c r="U47" s="21"/>
      <c r="V47" s="21"/>
      <c r="W47" s="21"/>
      <c r="X47" s="37"/>
      <c r="Y47" s="37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L47" s="57"/>
      <c r="AM47" s="57"/>
    </row>
    <row r="48" spans="1:39" ht="15" customHeight="1" x14ac:dyDescent="0.25">
      <c r="A48" s="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1"/>
      <c r="P48" s="34"/>
      <c r="Q48" s="36"/>
      <c r="R48" s="34"/>
      <c r="S48" s="34"/>
      <c r="T48" s="21"/>
      <c r="U48" s="21"/>
      <c r="V48" s="21"/>
      <c r="W48" s="21"/>
      <c r="X48" s="37"/>
      <c r="Y48" s="37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L48" s="57"/>
      <c r="AM48" s="57"/>
    </row>
    <row r="49" spans="1:39" ht="15" customHeight="1" x14ac:dyDescent="0.25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1"/>
      <c r="P49" s="34"/>
      <c r="Q49" s="36"/>
      <c r="R49" s="34"/>
      <c r="S49" s="34"/>
      <c r="T49" s="21"/>
      <c r="U49" s="21"/>
      <c r="V49" s="21"/>
      <c r="W49" s="21"/>
      <c r="X49" s="37"/>
      <c r="Y49" s="37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L49" s="57"/>
      <c r="AM49" s="57"/>
    </row>
    <row r="50" spans="1:39" ht="15" customHeight="1" x14ac:dyDescent="0.25">
      <c r="A50" s="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1"/>
      <c r="P50" s="34"/>
      <c r="Q50" s="36"/>
      <c r="R50" s="34"/>
      <c r="S50" s="34"/>
      <c r="T50" s="21"/>
      <c r="U50" s="21"/>
      <c r="V50" s="21"/>
      <c r="W50" s="21"/>
      <c r="X50" s="37"/>
      <c r="Y50" s="37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L50" s="57"/>
      <c r="AM50" s="57"/>
    </row>
    <row r="51" spans="1:39" ht="15" customHeight="1" x14ac:dyDescent="0.25">
      <c r="A51" s="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1"/>
      <c r="P51" s="34"/>
      <c r="Q51" s="36"/>
      <c r="R51" s="34"/>
      <c r="S51" s="34"/>
      <c r="T51" s="21"/>
      <c r="U51" s="21"/>
      <c r="V51" s="21"/>
      <c r="W51" s="21"/>
      <c r="X51" s="37"/>
      <c r="Y51" s="37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L51" s="57"/>
      <c r="AM51" s="57"/>
    </row>
    <row r="52" spans="1:39" ht="15" customHeight="1" x14ac:dyDescent="0.25">
      <c r="A52" s="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1"/>
      <c r="P52" s="34"/>
      <c r="Q52" s="36"/>
      <c r="R52" s="34"/>
      <c r="S52" s="34"/>
      <c r="T52" s="21"/>
      <c r="U52" s="21"/>
      <c r="V52" s="21"/>
      <c r="W52" s="21"/>
      <c r="X52" s="37"/>
      <c r="Y52" s="37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L52" s="57"/>
      <c r="AM52" s="57"/>
    </row>
    <row r="53" spans="1:39" ht="15" customHeight="1" x14ac:dyDescent="0.25">
      <c r="A53" s="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1"/>
      <c r="P53" s="34"/>
      <c r="Q53" s="36"/>
      <c r="R53" s="34"/>
      <c r="S53" s="34"/>
      <c r="T53" s="21"/>
      <c r="U53" s="21"/>
      <c r="V53" s="21"/>
      <c r="W53" s="21"/>
      <c r="X53" s="37"/>
      <c r="Y53" s="37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L53" s="57"/>
      <c r="AM53" s="57"/>
    </row>
    <row r="54" spans="1:39" ht="15" customHeight="1" x14ac:dyDescent="0.25">
      <c r="A54" s="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1"/>
      <c r="P54" s="34"/>
      <c r="Q54" s="36"/>
      <c r="R54" s="34"/>
      <c r="S54" s="34"/>
      <c r="T54" s="21"/>
      <c r="U54" s="21"/>
      <c r="V54" s="21"/>
      <c r="W54" s="21"/>
      <c r="X54" s="37"/>
      <c r="Y54" s="37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L54" s="57"/>
      <c r="AM54" s="57"/>
    </row>
    <row r="55" spans="1:39" ht="15" customHeight="1" x14ac:dyDescent="0.25">
      <c r="A55" s="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1"/>
      <c r="P55" s="34"/>
      <c r="Q55" s="36"/>
      <c r="R55" s="34"/>
      <c r="S55" s="34"/>
      <c r="T55" s="21"/>
      <c r="U55" s="21"/>
      <c r="V55" s="21"/>
      <c r="W55" s="21"/>
      <c r="X55" s="37"/>
      <c r="Y55" s="37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L55" s="57"/>
      <c r="AM55" s="57"/>
    </row>
    <row r="56" spans="1:39" ht="15" customHeight="1" x14ac:dyDescent="0.25">
      <c r="A56" s="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1"/>
      <c r="P56" s="34"/>
      <c r="Q56" s="36"/>
      <c r="R56" s="34"/>
      <c r="S56" s="34"/>
      <c r="T56" s="21"/>
      <c r="U56" s="21"/>
      <c r="V56" s="21"/>
      <c r="W56" s="21"/>
      <c r="X56" s="37"/>
      <c r="Y56" s="37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L56" s="57"/>
      <c r="AM56" s="57"/>
    </row>
    <row r="57" spans="1:39" ht="15" customHeight="1" x14ac:dyDescent="0.25">
      <c r="A57" s="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1"/>
      <c r="P57" s="34"/>
      <c r="Q57" s="36"/>
      <c r="R57" s="34"/>
      <c r="S57" s="34"/>
      <c r="T57" s="21"/>
      <c r="U57" s="21"/>
      <c r="V57" s="21"/>
      <c r="W57" s="21"/>
      <c r="X57" s="37"/>
      <c r="Y57" s="37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L57" s="57"/>
      <c r="AM57" s="57"/>
    </row>
    <row r="58" spans="1:39" ht="15" customHeight="1" x14ac:dyDescent="0.25">
      <c r="A58" s="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1"/>
      <c r="P58" s="34"/>
      <c r="Q58" s="36"/>
      <c r="R58" s="34"/>
      <c r="S58" s="34"/>
      <c r="T58" s="21"/>
      <c r="U58" s="21"/>
      <c r="V58" s="21"/>
      <c r="W58" s="21"/>
      <c r="X58" s="37"/>
      <c r="Y58" s="37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L58" s="57"/>
      <c r="AM58" s="57"/>
    </row>
    <row r="59" spans="1:39" ht="15" customHeight="1" x14ac:dyDescent="0.25">
      <c r="A59" s="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1"/>
      <c r="P59" s="34"/>
      <c r="Q59" s="36"/>
      <c r="R59" s="34"/>
      <c r="S59" s="34"/>
      <c r="T59" s="21"/>
      <c r="U59" s="21"/>
      <c r="V59" s="21"/>
      <c r="W59" s="21"/>
      <c r="X59" s="37"/>
      <c r="Y59" s="37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L59" s="57"/>
      <c r="AM59" s="57"/>
    </row>
    <row r="60" spans="1:39" ht="15" customHeight="1" x14ac:dyDescent="0.25">
      <c r="A60" s="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1"/>
      <c r="P60" s="34"/>
      <c r="Q60" s="36"/>
      <c r="R60" s="34"/>
      <c r="S60" s="34"/>
      <c r="T60" s="21"/>
      <c r="U60" s="21"/>
      <c r="V60" s="21"/>
      <c r="W60" s="21"/>
      <c r="X60" s="37"/>
      <c r="Y60" s="37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L60" s="57"/>
      <c r="AM60" s="57"/>
    </row>
    <row r="61" spans="1:39" ht="15" customHeight="1" x14ac:dyDescent="0.25">
      <c r="A61" s="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1"/>
      <c r="P61" s="34"/>
      <c r="Q61" s="36"/>
      <c r="R61" s="34"/>
      <c r="S61" s="34"/>
      <c r="T61" s="21"/>
      <c r="U61" s="21"/>
      <c r="V61" s="21"/>
      <c r="W61" s="21"/>
      <c r="X61" s="37"/>
      <c r="Y61" s="37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L61" s="57"/>
      <c r="AM61" s="57"/>
    </row>
    <row r="62" spans="1:39" ht="15" customHeight="1" x14ac:dyDescent="0.25">
      <c r="A62" s="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1"/>
      <c r="P62" s="34"/>
      <c r="Q62" s="36"/>
      <c r="R62" s="34"/>
      <c r="S62" s="34"/>
      <c r="T62" s="21"/>
      <c r="U62" s="21"/>
      <c r="V62" s="21"/>
      <c r="W62" s="21"/>
      <c r="X62" s="37"/>
      <c r="Y62" s="37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L62" s="57"/>
      <c r="AM62" s="57"/>
    </row>
    <row r="63" spans="1:39" ht="15" customHeight="1" x14ac:dyDescent="0.25">
      <c r="A63" s="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1"/>
      <c r="P63" s="34"/>
      <c r="Q63" s="36"/>
      <c r="R63" s="34"/>
      <c r="S63" s="34"/>
      <c r="T63" s="21"/>
      <c r="U63" s="21"/>
      <c r="V63" s="21"/>
      <c r="W63" s="21"/>
      <c r="X63" s="37"/>
      <c r="Y63" s="37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L63" s="57"/>
      <c r="AM63" s="57"/>
    </row>
    <row r="64" spans="1:39" ht="15" customHeight="1" x14ac:dyDescent="0.25">
      <c r="A64" s="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1"/>
      <c r="P64" s="34"/>
      <c r="Q64" s="36"/>
      <c r="R64" s="34"/>
      <c r="S64" s="34"/>
      <c r="T64" s="21"/>
      <c r="U64" s="21"/>
      <c r="V64" s="21"/>
      <c r="W64" s="21"/>
      <c r="X64" s="37"/>
      <c r="Y64" s="37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L64" s="57"/>
      <c r="AM64" s="57"/>
    </row>
    <row r="65" spans="1:39" ht="15" customHeight="1" x14ac:dyDescent="0.25">
      <c r="A65" s="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1"/>
      <c r="P65" s="34"/>
      <c r="Q65" s="36"/>
      <c r="R65" s="34"/>
      <c r="S65" s="34"/>
      <c r="T65" s="21"/>
      <c r="U65" s="21"/>
      <c r="V65" s="21"/>
      <c r="W65" s="21"/>
      <c r="X65" s="37"/>
      <c r="Y65" s="37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L65" s="57"/>
      <c r="AM65" s="57"/>
    </row>
    <row r="66" spans="1:39" ht="15" customHeight="1" x14ac:dyDescent="0.25">
      <c r="A66" s="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1"/>
      <c r="P66" s="34"/>
      <c r="Q66" s="36"/>
      <c r="R66" s="34"/>
      <c r="S66" s="34"/>
      <c r="T66" s="21"/>
      <c r="U66" s="21"/>
      <c r="V66" s="21"/>
      <c r="W66" s="21"/>
      <c r="X66" s="37"/>
      <c r="Y66" s="37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L66" s="57"/>
      <c r="AM66" s="57"/>
    </row>
    <row r="67" spans="1:39" ht="15" customHeight="1" x14ac:dyDescent="0.25">
      <c r="A67" s="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1"/>
      <c r="P67" s="34"/>
      <c r="Q67" s="36"/>
      <c r="R67" s="34"/>
      <c r="S67" s="34"/>
      <c r="T67" s="21"/>
      <c r="U67" s="21"/>
      <c r="V67" s="21"/>
      <c r="W67" s="21"/>
      <c r="X67" s="37"/>
      <c r="Y67" s="37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L67" s="57"/>
      <c r="AM67" s="57"/>
    </row>
    <row r="68" spans="1:39" ht="15" customHeight="1" x14ac:dyDescent="0.25">
      <c r="A68" s="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1"/>
      <c r="P68" s="34"/>
      <c r="Q68" s="36"/>
      <c r="R68" s="34"/>
      <c r="S68" s="34"/>
      <c r="T68" s="21"/>
      <c r="U68" s="21"/>
      <c r="V68" s="21"/>
      <c r="W68" s="21"/>
      <c r="X68" s="37"/>
      <c r="Y68" s="37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L68" s="57"/>
      <c r="AM68" s="57"/>
    </row>
    <row r="69" spans="1:39" ht="15" customHeight="1" x14ac:dyDescent="0.25">
      <c r="A69" s="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1"/>
      <c r="P69" s="34"/>
      <c r="Q69" s="36"/>
      <c r="R69" s="34"/>
      <c r="S69" s="34"/>
      <c r="T69" s="21"/>
      <c r="U69" s="21"/>
      <c r="V69" s="21"/>
      <c r="W69" s="21"/>
      <c r="X69" s="37"/>
      <c r="Y69" s="37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L69" s="57"/>
      <c r="AM69" s="57"/>
    </row>
    <row r="70" spans="1:39" ht="15" customHeight="1" x14ac:dyDescent="0.25">
      <c r="A70" s="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1"/>
      <c r="P70" s="34"/>
      <c r="Q70" s="36"/>
      <c r="R70" s="34"/>
      <c r="S70" s="34"/>
      <c r="T70" s="21"/>
      <c r="U70" s="21"/>
      <c r="V70" s="21"/>
      <c r="W70" s="21"/>
      <c r="X70" s="37"/>
      <c r="Y70" s="37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L70" s="57"/>
      <c r="AM70" s="57"/>
    </row>
  </sheetData>
  <sortState ref="B16:AJ17">
    <sortCondition ref="B1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5703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32</v>
      </c>
      <c r="C1" s="3"/>
      <c r="D1" s="4"/>
      <c r="E1" s="5" t="s">
        <v>34</v>
      </c>
      <c r="F1" s="5"/>
      <c r="G1" s="6"/>
      <c r="H1" s="6"/>
      <c r="I1" s="113"/>
      <c r="J1" s="114"/>
      <c r="K1" s="115"/>
      <c r="L1" s="113"/>
      <c r="M1" s="113"/>
      <c r="N1" s="113"/>
      <c r="O1" s="113"/>
      <c r="P1" s="113"/>
      <c r="Q1" s="113"/>
      <c r="R1" s="114"/>
      <c r="S1" s="114"/>
      <c r="T1" s="114"/>
      <c r="U1" s="114"/>
      <c r="V1" s="114"/>
      <c r="W1" s="114"/>
      <c r="X1" s="114"/>
      <c r="Y1" s="114"/>
      <c r="Z1" s="114"/>
      <c r="AA1" s="5"/>
      <c r="AB1" s="5"/>
      <c r="AC1" s="6"/>
      <c r="AD1" s="6"/>
      <c r="AE1" s="113"/>
      <c r="AF1" s="114"/>
      <c r="AG1" s="115"/>
      <c r="AH1" s="113"/>
      <c r="AI1" s="113"/>
      <c r="AJ1" s="113"/>
      <c r="AK1" s="113"/>
      <c r="AL1" s="113"/>
      <c r="AM1" s="113"/>
      <c r="AN1" s="114"/>
      <c r="AO1" s="114"/>
      <c r="AP1" s="114"/>
      <c r="AQ1" s="114"/>
      <c r="AR1" s="11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6" t="s">
        <v>28</v>
      </c>
      <c r="C2" s="67"/>
      <c r="D2" s="117"/>
      <c r="E2" s="19" t="s">
        <v>8</v>
      </c>
      <c r="F2" s="103"/>
      <c r="G2" s="103"/>
      <c r="H2" s="103"/>
      <c r="I2" s="112"/>
      <c r="J2" s="20"/>
      <c r="K2" s="79"/>
      <c r="L2" s="38" t="s">
        <v>82</v>
      </c>
      <c r="M2" s="103"/>
      <c r="N2" s="103"/>
      <c r="O2" s="111"/>
      <c r="P2" s="14"/>
      <c r="Q2" s="38" t="s">
        <v>83</v>
      </c>
      <c r="R2" s="103"/>
      <c r="S2" s="103"/>
      <c r="T2" s="103"/>
      <c r="U2" s="112"/>
      <c r="V2" s="111"/>
      <c r="W2" s="14"/>
      <c r="X2" s="118" t="s">
        <v>84</v>
      </c>
      <c r="Y2" s="119"/>
      <c r="Z2" s="120"/>
      <c r="AA2" s="19" t="s">
        <v>8</v>
      </c>
      <c r="AB2" s="103"/>
      <c r="AC2" s="103"/>
      <c r="AD2" s="103"/>
      <c r="AE2" s="112"/>
      <c r="AF2" s="20"/>
      <c r="AG2" s="79"/>
      <c r="AH2" s="38" t="s">
        <v>85</v>
      </c>
      <c r="AI2" s="103"/>
      <c r="AJ2" s="103"/>
      <c r="AK2" s="111"/>
      <c r="AL2" s="14"/>
      <c r="AM2" s="38" t="s">
        <v>83</v>
      </c>
      <c r="AN2" s="103"/>
      <c r="AO2" s="103"/>
      <c r="AP2" s="103"/>
      <c r="AQ2" s="112"/>
      <c r="AR2" s="111"/>
      <c r="AS2" s="121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21"/>
      <c r="L3" s="18" t="s">
        <v>4</v>
      </c>
      <c r="M3" s="18" t="s">
        <v>5</v>
      </c>
      <c r="N3" s="18" t="s">
        <v>86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21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21"/>
      <c r="AH3" s="18" t="s">
        <v>4</v>
      </c>
      <c r="AI3" s="18" t="s">
        <v>5</v>
      </c>
      <c r="AJ3" s="18" t="s">
        <v>86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21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>
        <v>2011</v>
      </c>
      <c r="C4" s="31" t="s">
        <v>29</v>
      </c>
      <c r="D4" s="2" t="s">
        <v>30</v>
      </c>
      <c r="E4" s="28">
        <v>2</v>
      </c>
      <c r="F4" s="28">
        <v>0</v>
      </c>
      <c r="G4" s="28">
        <v>0</v>
      </c>
      <c r="H4" s="29">
        <v>0</v>
      </c>
      <c r="I4" s="28">
        <v>4</v>
      </c>
      <c r="J4" s="122">
        <v>0.57099999999999995</v>
      </c>
      <c r="K4" s="27">
        <v>7</v>
      </c>
      <c r="L4" s="123"/>
      <c r="M4" s="18"/>
      <c r="N4" s="18"/>
      <c r="O4" s="18"/>
      <c r="P4" s="21"/>
      <c r="Q4" s="28"/>
      <c r="R4" s="28"/>
      <c r="S4" s="29"/>
      <c r="T4" s="28"/>
      <c r="U4" s="28"/>
      <c r="V4" s="124"/>
      <c r="W4" s="27"/>
      <c r="X4" s="28">
        <v>2011</v>
      </c>
      <c r="Y4" s="28" t="s">
        <v>67</v>
      </c>
      <c r="Z4" s="2" t="s">
        <v>36</v>
      </c>
      <c r="AA4" s="28">
        <v>15</v>
      </c>
      <c r="AB4" s="28">
        <v>0</v>
      </c>
      <c r="AC4" s="28">
        <v>5</v>
      </c>
      <c r="AD4" s="28">
        <v>9</v>
      </c>
      <c r="AE4" s="28">
        <v>34</v>
      </c>
      <c r="AF4" s="43">
        <v>0.44729999999999998</v>
      </c>
      <c r="AG4" s="21">
        <v>76</v>
      </c>
      <c r="AH4" s="18"/>
      <c r="AI4" s="18"/>
      <c r="AJ4" s="18"/>
      <c r="AK4" s="18"/>
      <c r="AL4" s="21"/>
      <c r="AM4" s="28">
        <v>3</v>
      </c>
      <c r="AN4" s="28">
        <v>0</v>
      </c>
      <c r="AO4" s="28">
        <v>0</v>
      </c>
      <c r="AP4" s="28">
        <v>1</v>
      </c>
      <c r="AQ4" s="28">
        <v>2</v>
      </c>
      <c r="AR4" s="125">
        <v>0.1666</v>
      </c>
      <c r="AS4" s="126">
        <v>12</v>
      </c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>
        <v>2012</v>
      </c>
      <c r="C5" s="31" t="s">
        <v>38</v>
      </c>
      <c r="D5" s="2" t="s">
        <v>30</v>
      </c>
      <c r="E5" s="28">
        <v>2</v>
      </c>
      <c r="F5" s="28">
        <v>0</v>
      </c>
      <c r="G5" s="28">
        <v>2</v>
      </c>
      <c r="H5" s="29">
        <v>0</v>
      </c>
      <c r="I5" s="28">
        <v>5</v>
      </c>
      <c r="J5" s="122">
        <v>0.55600000000000005</v>
      </c>
      <c r="K5" s="27">
        <v>9</v>
      </c>
      <c r="L5" s="123"/>
      <c r="M5" s="18"/>
      <c r="N5" s="18"/>
      <c r="O5" s="18"/>
      <c r="P5" s="21"/>
      <c r="Q5" s="28"/>
      <c r="R5" s="28"/>
      <c r="S5" s="29"/>
      <c r="T5" s="28"/>
      <c r="U5" s="28"/>
      <c r="V5" s="124"/>
      <c r="W5" s="27"/>
      <c r="X5" s="28">
        <v>2012</v>
      </c>
      <c r="Y5" s="28" t="s">
        <v>35</v>
      </c>
      <c r="Z5" s="2" t="s">
        <v>36</v>
      </c>
      <c r="AA5" s="28">
        <v>11</v>
      </c>
      <c r="AB5" s="28">
        <v>0</v>
      </c>
      <c r="AC5" s="28">
        <v>3</v>
      </c>
      <c r="AD5" s="28">
        <v>11</v>
      </c>
      <c r="AE5" s="28">
        <v>41</v>
      </c>
      <c r="AF5" s="43">
        <v>0.53939999999999999</v>
      </c>
      <c r="AG5" s="21">
        <v>76</v>
      </c>
      <c r="AH5" s="18"/>
      <c r="AI5" s="18"/>
      <c r="AJ5" s="18"/>
      <c r="AK5" s="18"/>
      <c r="AL5" s="21"/>
      <c r="AM5" s="28">
        <v>2</v>
      </c>
      <c r="AN5" s="28">
        <v>0</v>
      </c>
      <c r="AO5" s="28">
        <v>0</v>
      </c>
      <c r="AP5" s="28">
        <v>1</v>
      </c>
      <c r="AQ5" s="28">
        <v>6</v>
      </c>
      <c r="AR5" s="125">
        <v>0.4</v>
      </c>
      <c r="AS5" s="126">
        <v>15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>
        <v>2013</v>
      </c>
      <c r="C6" s="31" t="s">
        <v>38</v>
      </c>
      <c r="D6" s="2" t="s">
        <v>30</v>
      </c>
      <c r="E6" s="28">
        <v>15</v>
      </c>
      <c r="F6" s="28">
        <v>1</v>
      </c>
      <c r="G6" s="28">
        <v>2</v>
      </c>
      <c r="H6" s="29">
        <v>8</v>
      </c>
      <c r="I6" s="28">
        <v>35</v>
      </c>
      <c r="J6" s="122">
        <v>0.46700000000000003</v>
      </c>
      <c r="K6" s="27">
        <v>75</v>
      </c>
      <c r="L6" s="123"/>
      <c r="M6" s="18"/>
      <c r="N6" s="18"/>
      <c r="O6" s="18"/>
      <c r="P6" s="21"/>
      <c r="Q6" s="28"/>
      <c r="R6" s="28"/>
      <c r="S6" s="29"/>
      <c r="T6" s="28"/>
      <c r="U6" s="28"/>
      <c r="V6" s="124"/>
      <c r="W6" s="27"/>
      <c r="X6" s="28">
        <v>2013</v>
      </c>
      <c r="Y6" s="28" t="s">
        <v>67</v>
      </c>
      <c r="Z6" s="2" t="s">
        <v>59</v>
      </c>
      <c r="AA6" s="28">
        <v>4</v>
      </c>
      <c r="AB6" s="28">
        <v>0</v>
      </c>
      <c r="AC6" s="28">
        <v>1</v>
      </c>
      <c r="AD6" s="28">
        <v>6</v>
      </c>
      <c r="AE6" s="28">
        <v>17</v>
      </c>
      <c r="AF6" s="43">
        <v>0.70830000000000004</v>
      </c>
      <c r="AG6" s="21">
        <v>24</v>
      </c>
      <c r="AH6" s="18"/>
      <c r="AI6" s="18"/>
      <c r="AJ6" s="18"/>
      <c r="AK6" s="18"/>
      <c r="AL6" s="21"/>
      <c r="AM6" s="28">
        <v>2</v>
      </c>
      <c r="AN6" s="28">
        <v>0</v>
      </c>
      <c r="AO6" s="28">
        <v>0</v>
      </c>
      <c r="AP6" s="28">
        <v>3</v>
      </c>
      <c r="AQ6" s="28">
        <v>3</v>
      </c>
      <c r="AR6" s="125">
        <v>0.25</v>
      </c>
      <c r="AS6" s="126">
        <v>12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>
        <v>2014</v>
      </c>
      <c r="C7" s="31" t="s">
        <v>39</v>
      </c>
      <c r="D7" s="2" t="s">
        <v>30</v>
      </c>
      <c r="E7" s="28">
        <v>15</v>
      </c>
      <c r="F7" s="28">
        <v>0</v>
      </c>
      <c r="G7" s="28">
        <v>0</v>
      </c>
      <c r="H7" s="29">
        <v>2</v>
      </c>
      <c r="I7" s="28">
        <v>33</v>
      </c>
      <c r="J7" s="122">
        <v>0.47799999999999998</v>
      </c>
      <c r="K7" s="27">
        <v>69</v>
      </c>
      <c r="L7" s="123"/>
      <c r="M7" s="18"/>
      <c r="N7" s="18"/>
      <c r="O7" s="18"/>
      <c r="P7" s="21"/>
      <c r="Q7" s="28"/>
      <c r="R7" s="28"/>
      <c r="S7" s="29"/>
      <c r="T7" s="28"/>
      <c r="U7" s="28"/>
      <c r="V7" s="124"/>
      <c r="W7" s="27"/>
      <c r="X7" s="28"/>
      <c r="Y7" s="31"/>
      <c r="Z7" s="2"/>
      <c r="AA7" s="28"/>
      <c r="AB7" s="28"/>
      <c r="AC7" s="28"/>
      <c r="AD7" s="29"/>
      <c r="AE7" s="28"/>
      <c r="AF7" s="122"/>
      <c r="AG7" s="27"/>
      <c r="AH7" s="18"/>
      <c r="AI7" s="18"/>
      <c r="AJ7" s="18"/>
      <c r="AK7" s="18"/>
      <c r="AL7" s="21"/>
      <c r="AM7" s="28"/>
      <c r="AN7" s="28"/>
      <c r="AO7" s="28"/>
      <c r="AP7" s="28"/>
      <c r="AQ7" s="28"/>
      <c r="AR7" s="125"/>
      <c r="AS7" s="126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2015</v>
      </c>
      <c r="C8" s="31" t="s">
        <v>71</v>
      </c>
      <c r="D8" s="2" t="s">
        <v>30</v>
      </c>
      <c r="E8" s="28">
        <v>24</v>
      </c>
      <c r="F8" s="28">
        <v>2</v>
      </c>
      <c r="G8" s="28">
        <v>1</v>
      </c>
      <c r="H8" s="29">
        <v>18</v>
      </c>
      <c r="I8" s="28">
        <v>75</v>
      </c>
      <c r="J8" s="122">
        <v>0.51359999999999995</v>
      </c>
      <c r="K8" s="27">
        <v>146</v>
      </c>
      <c r="L8" s="123"/>
      <c r="M8" s="18"/>
      <c r="N8" s="18"/>
      <c r="O8" s="18"/>
      <c r="P8" s="21"/>
      <c r="Q8" s="28"/>
      <c r="R8" s="28"/>
      <c r="S8" s="29"/>
      <c r="T8" s="28"/>
      <c r="U8" s="28"/>
      <c r="V8" s="124"/>
      <c r="W8" s="27"/>
      <c r="X8" s="28"/>
      <c r="Y8" s="31"/>
      <c r="Z8" s="2"/>
      <c r="AA8" s="28"/>
      <c r="AB8" s="28"/>
      <c r="AC8" s="28"/>
      <c r="AD8" s="29"/>
      <c r="AE8" s="28"/>
      <c r="AF8" s="122"/>
      <c r="AG8" s="27"/>
      <c r="AH8" s="18"/>
      <c r="AI8" s="18"/>
      <c r="AJ8" s="18"/>
      <c r="AK8" s="18"/>
      <c r="AL8" s="21"/>
      <c r="AM8" s="28"/>
      <c r="AN8" s="28"/>
      <c r="AO8" s="28"/>
      <c r="AP8" s="28"/>
      <c r="AQ8" s="28"/>
      <c r="AR8" s="125"/>
      <c r="AS8" s="12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2016</v>
      </c>
      <c r="C9" s="31" t="s">
        <v>75</v>
      </c>
      <c r="D9" s="2" t="s">
        <v>30</v>
      </c>
      <c r="E9" s="28">
        <v>24</v>
      </c>
      <c r="F9" s="28">
        <v>1</v>
      </c>
      <c r="G9" s="28">
        <v>1</v>
      </c>
      <c r="H9" s="29">
        <v>16</v>
      </c>
      <c r="I9" s="28">
        <v>74</v>
      </c>
      <c r="J9" s="122">
        <v>0.497</v>
      </c>
      <c r="K9" s="27">
        <v>149</v>
      </c>
      <c r="L9" s="123"/>
      <c r="M9" s="18"/>
      <c r="N9" s="18"/>
      <c r="O9" s="18"/>
      <c r="P9" s="21"/>
      <c r="Q9" s="28">
        <v>3</v>
      </c>
      <c r="R9" s="28">
        <v>0</v>
      </c>
      <c r="S9" s="29">
        <v>0</v>
      </c>
      <c r="T9" s="28">
        <v>1</v>
      </c>
      <c r="U9" s="28">
        <v>9</v>
      </c>
      <c r="V9" s="124">
        <v>0.47399999999999998</v>
      </c>
      <c r="W9" s="27">
        <v>19</v>
      </c>
      <c r="X9" s="28"/>
      <c r="Y9" s="31"/>
      <c r="Z9" s="2"/>
      <c r="AA9" s="28"/>
      <c r="AB9" s="28"/>
      <c r="AC9" s="28"/>
      <c r="AD9" s="29"/>
      <c r="AE9" s="28"/>
      <c r="AF9" s="122"/>
      <c r="AG9" s="27"/>
      <c r="AH9" s="18"/>
      <c r="AI9" s="18"/>
      <c r="AJ9" s="18"/>
      <c r="AK9" s="18"/>
      <c r="AL9" s="21"/>
      <c r="AM9" s="28"/>
      <c r="AN9" s="28"/>
      <c r="AO9" s="28"/>
      <c r="AP9" s="28"/>
      <c r="AQ9" s="28"/>
      <c r="AR9" s="125"/>
      <c r="AS9" s="126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8">
        <v>2017</v>
      </c>
      <c r="C10" s="31" t="s">
        <v>39</v>
      </c>
      <c r="D10" s="2" t="s">
        <v>30</v>
      </c>
      <c r="E10" s="28">
        <v>24</v>
      </c>
      <c r="F10" s="28">
        <v>2</v>
      </c>
      <c r="G10" s="28">
        <v>6</v>
      </c>
      <c r="H10" s="29">
        <v>28</v>
      </c>
      <c r="I10" s="28">
        <v>118</v>
      </c>
      <c r="J10" s="122">
        <v>0.66290000000000004</v>
      </c>
      <c r="K10" s="27">
        <v>178</v>
      </c>
      <c r="L10" s="123"/>
      <c r="M10" s="18"/>
      <c r="N10" s="18"/>
      <c r="O10" s="18"/>
      <c r="P10" s="21"/>
      <c r="Q10" s="28"/>
      <c r="R10" s="28"/>
      <c r="S10" s="29"/>
      <c r="T10" s="28"/>
      <c r="U10" s="28"/>
      <c r="V10" s="124"/>
      <c r="W10" s="27"/>
      <c r="X10" s="28"/>
      <c r="Y10" s="31"/>
      <c r="Z10" s="2"/>
      <c r="AA10" s="28"/>
      <c r="AB10" s="28"/>
      <c r="AC10" s="28"/>
      <c r="AD10" s="29"/>
      <c r="AE10" s="28"/>
      <c r="AF10" s="122"/>
      <c r="AG10" s="27"/>
      <c r="AH10" s="18"/>
      <c r="AI10" s="18"/>
      <c r="AJ10" s="18"/>
      <c r="AK10" s="18"/>
      <c r="AL10" s="21"/>
      <c r="AM10" s="28"/>
      <c r="AN10" s="28"/>
      <c r="AO10" s="28"/>
      <c r="AP10" s="28"/>
      <c r="AQ10" s="28"/>
      <c r="AR10" s="125"/>
      <c r="AS10" s="126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8">
        <v>2018</v>
      </c>
      <c r="C11" s="31" t="s">
        <v>29</v>
      </c>
      <c r="D11" s="2" t="s">
        <v>92</v>
      </c>
      <c r="E11" s="28">
        <v>22</v>
      </c>
      <c r="F11" s="28">
        <v>4</v>
      </c>
      <c r="G11" s="28">
        <v>8</v>
      </c>
      <c r="H11" s="29">
        <v>20</v>
      </c>
      <c r="I11" s="28">
        <v>118</v>
      </c>
      <c r="J11" s="43">
        <v>0.64480000000000004</v>
      </c>
      <c r="K11" s="34">
        <v>183</v>
      </c>
      <c r="L11" s="123"/>
      <c r="M11" s="18"/>
      <c r="N11" s="18"/>
      <c r="O11" s="18"/>
      <c r="P11" s="34"/>
      <c r="Q11" s="28">
        <v>2</v>
      </c>
      <c r="R11" s="28">
        <v>0</v>
      </c>
      <c r="S11" s="29">
        <v>0</v>
      </c>
      <c r="T11" s="28">
        <v>4</v>
      </c>
      <c r="U11" s="28">
        <v>9</v>
      </c>
      <c r="V11" s="125">
        <v>0.5625</v>
      </c>
      <c r="W11" s="21">
        <v>16</v>
      </c>
      <c r="X11" s="28"/>
      <c r="Y11" s="31"/>
      <c r="Z11" s="2"/>
      <c r="AA11" s="28"/>
      <c r="AB11" s="28"/>
      <c r="AC11" s="28"/>
      <c r="AD11" s="29"/>
      <c r="AE11" s="28"/>
      <c r="AF11" s="122"/>
      <c r="AG11" s="27"/>
      <c r="AH11" s="18"/>
      <c r="AI11" s="18"/>
      <c r="AJ11" s="18"/>
      <c r="AK11" s="18"/>
      <c r="AL11" s="21"/>
      <c r="AM11" s="28"/>
      <c r="AN11" s="28"/>
      <c r="AO11" s="28"/>
      <c r="AP11" s="28"/>
      <c r="AQ11" s="28"/>
      <c r="AR11" s="125"/>
      <c r="AS11" s="126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8"/>
      <c r="C12" s="31"/>
      <c r="D12" s="2"/>
      <c r="E12" s="28"/>
      <c r="F12" s="28"/>
      <c r="G12" s="28"/>
      <c r="H12" s="29"/>
      <c r="I12" s="28"/>
      <c r="J12" s="122"/>
      <c r="K12" s="27"/>
      <c r="L12" s="123"/>
      <c r="M12" s="18"/>
      <c r="N12" s="18"/>
      <c r="O12" s="18"/>
      <c r="P12" s="21"/>
      <c r="Q12" s="28"/>
      <c r="R12" s="28"/>
      <c r="S12" s="29"/>
      <c r="T12" s="28"/>
      <c r="U12" s="28"/>
      <c r="V12" s="124"/>
      <c r="W12" s="27"/>
      <c r="X12" s="28"/>
      <c r="Y12" s="31"/>
      <c r="Z12" s="2"/>
      <c r="AA12" s="28"/>
      <c r="AB12" s="28"/>
      <c r="AC12" s="28"/>
      <c r="AD12" s="29"/>
      <c r="AE12" s="28"/>
      <c r="AF12" s="122"/>
      <c r="AG12" s="27"/>
      <c r="AH12" s="18"/>
      <c r="AI12" s="18"/>
      <c r="AJ12" s="18"/>
      <c r="AK12" s="18"/>
      <c r="AL12" s="21"/>
      <c r="AM12" s="28"/>
      <c r="AN12" s="28"/>
      <c r="AO12" s="28"/>
      <c r="AP12" s="28"/>
      <c r="AQ12" s="28"/>
      <c r="AR12" s="125"/>
      <c r="AS12" s="126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8">
        <v>2020</v>
      </c>
      <c r="C13" s="28" t="s">
        <v>73</v>
      </c>
      <c r="D13" s="2" t="s">
        <v>99</v>
      </c>
      <c r="E13" s="28">
        <v>16</v>
      </c>
      <c r="F13" s="28">
        <v>3</v>
      </c>
      <c r="G13" s="28">
        <v>6</v>
      </c>
      <c r="H13" s="28">
        <v>14</v>
      </c>
      <c r="I13" s="28">
        <v>54</v>
      </c>
      <c r="J13" s="122">
        <v>0.5806</v>
      </c>
      <c r="K13" s="27">
        <v>93</v>
      </c>
      <c r="L13" s="123"/>
      <c r="M13" s="18"/>
      <c r="N13" s="18"/>
      <c r="O13" s="18"/>
      <c r="P13" s="149"/>
      <c r="Q13" s="28">
        <v>10</v>
      </c>
      <c r="R13" s="28">
        <v>0</v>
      </c>
      <c r="S13" s="29">
        <v>3</v>
      </c>
      <c r="T13" s="28">
        <v>4</v>
      </c>
      <c r="U13" s="28">
        <v>36</v>
      </c>
      <c r="V13" s="125">
        <v>0.59009999999999996</v>
      </c>
      <c r="W13" s="27">
        <v>61</v>
      </c>
      <c r="X13" s="28"/>
      <c r="Y13" s="31"/>
      <c r="Z13" s="2"/>
      <c r="AA13" s="28"/>
      <c r="AB13" s="28"/>
      <c r="AC13" s="28"/>
      <c r="AD13" s="29"/>
      <c r="AE13" s="28"/>
      <c r="AF13" s="122"/>
      <c r="AG13" s="27"/>
      <c r="AH13" s="18"/>
      <c r="AI13" s="18"/>
      <c r="AJ13" s="18"/>
      <c r="AK13" s="18"/>
      <c r="AL13" s="21"/>
      <c r="AM13" s="28"/>
      <c r="AN13" s="28"/>
      <c r="AO13" s="28"/>
      <c r="AP13" s="28"/>
      <c r="AQ13" s="28"/>
      <c r="AR13" s="125"/>
      <c r="AS13" s="126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11" t="s">
        <v>87</v>
      </c>
      <c r="C14" s="12"/>
      <c r="D14" s="10"/>
      <c r="E14" s="13">
        <f>SUM(E4:E13)</f>
        <v>144</v>
      </c>
      <c r="F14" s="13">
        <f>SUM(F4:F13)</f>
        <v>13</v>
      </c>
      <c r="G14" s="13">
        <f>SUM(G4:G13)</f>
        <v>26</v>
      </c>
      <c r="H14" s="13">
        <f>SUM(H4:H13)</f>
        <v>106</v>
      </c>
      <c r="I14" s="13">
        <f>SUM(I4:I13)</f>
        <v>516</v>
      </c>
      <c r="J14" s="127">
        <f>PRODUCT(I14/K14)</f>
        <v>0.56765676567656764</v>
      </c>
      <c r="K14" s="79">
        <f>SUM(K4:K13)</f>
        <v>909</v>
      </c>
      <c r="L14" s="38"/>
      <c r="M14" s="112"/>
      <c r="N14" s="128"/>
      <c r="O14" s="129"/>
      <c r="P14" s="21"/>
      <c r="Q14" s="13">
        <f>SUM(Q4:Q13)</f>
        <v>15</v>
      </c>
      <c r="R14" s="13">
        <f>SUM(R4:R13)</f>
        <v>0</v>
      </c>
      <c r="S14" s="13">
        <f>SUM(S4:S13)</f>
        <v>3</v>
      </c>
      <c r="T14" s="13">
        <f>SUM(T4:T13)</f>
        <v>9</v>
      </c>
      <c r="U14" s="13">
        <f>SUM(U4:U13)</f>
        <v>54</v>
      </c>
      <c r="V14" s="127">
        <f>PRODUCT(U14/W14)</f>
        <v>0.5625</v>
      </c>
      <c r="W14" s="79">
        <f>SUM(W4:W13)</f>
        <v>96</v>
      </c>
      <c r="X14" s="32" t="s">
        <v>87</v>
      </c>
      <c r="Y14" s="22"/>
      <c r="Z14" s="20"/>
      <c r="AA14" s="13">
        <f>SUM(AA4:AA13)</f>
        <v>30</v>
      </c>
      <c r="AB14" s="13">
        <f>SUM(AB4:AB13)</f>
        <v>0</v>
      </c>
      <c r="AC14" s="13">
        <f>SUM(AC4:AC13)</f>
        <v>9</v>
      </c>
      <c r="AD14" s="13">
        <f>SUM(AD4:AD13)</f>
        <v>26</v>
      </c>
      <c r="AE14" s="13">
        <f>SUM(AE4:AE13)</f>
        <v>92</v>
      </c>
      <c r="AF14" s="127">
        <f>PRODUCT(AE14/AG14)</f>
        <v>0.52272727272727271</v>
      </c>
      <c r="AG14" s="79">
        <f>SUM(AG4:AG13)</f>
        <v>176</v>
      </c>
      <c r="AH14" s="38"/>
      <c r="AI14" s="112"/>
      <c r="AJ14" s="128"/>
      <c r="AK14" s="129"/>
      <c r="AL14" s="21"/>
      <c r="AM14" s="13">
        <f>SUM(AM4:AM13)</f>
        <v>7</v>
      </c>
      <c r="AN14" s="13">
        <f>SUM(AN4:AN13)</f>
        <v>0</v>
      </c>
      <c r="AO14" s="13">
        <f>SUM(AO4:AO13)</f>
        <v>0</v>
      </c>
      <c r="AP14" s="13">
        <f>SUM(AP4:AP13)</f>
        <v>5</v>
      </c>
      <c r="AQ14" s="13">
        <f>SUM(AQ4:AQ13)</f>
        <v>11</v>
      </c>
      <c r="AR14" s="127">
        <f>PRODUCT(AQ14/AS14)</f>
        <v>0.28205128205128205</v>
      </c>
      <c r="AS14" s="121">
        <f>SUM(AS4:AS13)</f>
        <v>39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27"/>
      <c r="L15" s="21"/>
      <c r="M15" s="21"/>
      <c r="N15" s="21"/>
      <c r="O15" s="21"/>
      <c r="P15" s="34"/>
      <c r="Q15" s="34"/>
      <c r="R15" s="36"/>
      <c r="S15" s="34"/>
      <c r="T15" s="34"/>
      <c r="U15" s="21"/>
      <c r="V15" s="21"/>
      <c r="W15" s="27"/>
      <c r="X15" s="34"/>
      <c r="Y15" s="34"/>
      <c r="Z15" s="34"/>
      <c r="AA15" s="34"/>
      <c r="AB15" s="34"/>
      <c r="AC15" s="34"/>
      <c r="AD15" s="34"/>
      <c r="AE15" s="34"/>
      <c r="AF15" s="35"/>
      <c r="AG15" s="27"/>
      <c r="AH15" s="21"/>
      <c r="AI15" s="21"/>
      <c r="AJ15" s="21"/>
      <c r="AK15" s="21"/>
      <c r="AL15" s="34"/>
      <c r="AM15" s="34"/>
      <c r="AN15" s="36"/>
      <c r="AO15" s="34"/>
      <c r="AP15" s="34"/>
      <c r="AQ15" s="21"/>
      <c r="AR15" s="21"/>
      <c r="AS15" s="2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30" t="s">
        <v>88</v>
      </c>
      <c r="C16" s="131"/>
      <c r="D16" s="132"/>
      <c r="E16" s="20" t="s">
        <v>2</v>
      </c>
      <c r="F16" s="18" t="s">
        <v>7</v>
      </c>
      <c r="G16" s="20" t="s">
        <v>4</v>
      </c>
      <c r="H16" s="18" t="s">
        <v>5</v>
      </c>
      <c r="I16" s="18" t="s">
        <v>12</v>
      </c>
      <c r="J16" s="18" t="s">
        <v>17</v>
      </c>
      <c r="K16" s="21"/>
      <c r="L16" s="18" t="s">
        <v>21</v>
      </c>
      <c r="M16" s="18" t="s">
        <v>22</v>
      </c>
      <c r="N16" s="18" t="s">
        <v>89</v>
      </c>
      <c r="O16" s="18" t="s">
        <v>90</v>
      </c>
      <c r="Q16" s="36"/>
      <c r="R16" s="36" t="s">
        <v>27</v>
      </c>
      <c r="S16" s="36"/>
      <c r="T16" s="34" t="s">
        <v>33</v>
      </c>
      <c r="U16" s="21"/>
      <c r="V16" s="27"/>
      <c r="W16" s="27"/>
      <c r="X16" s="93"/>
      <c r="Y16" s="93"/>
      <c r="Z16" s="93"/>
      <c r="AA16" s="93"/>
      <c r="AB16" s="93"/>
      <c r="AC16" s="36"/>
      <c r="AD16" s="36"/>
      <c r="AE16" s="36"/>
      <c r="AF16" s="34"/>
      <c r="AG16" s="34"/>
      <c r="AH16" s="34"/>
      <c r="AI16" s="34"/>
      <c r="AJ16" s="34"/>
      <c r="AK16" s="34"/>
      <c r="AM16" s="27"/>
      <c r="AN16" s="93"/>
      <c r="AO16" s="93"/>
      <c r="AP16" s="93"/>
      <c r="AQ16" s="93"/>
      <c r="AR16" s="93"/>
      <c r="AS16" s="93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40" t="s">
        <v>74</v>
      </c>
      <c r="C17" s="4"/>
      <c r="D17" s="41"/>
      <c r="E17" s="133">
        <v>35</v>
      </c>
      <c r="F17" s="133">
        <v>1</v>
      </c>
      <c r="G17" s="133">
        <v>1</v>
      </c>
      <c r="H17" s="133">
        <v>16</v>
      </c>
      <c r="I17" s="133">
        <v>86</v>
      </c>
      <c r="J17" s="134">
        <v>0.503</v>
      </c>
      <c r="K17" s="34">
        <f>PRODUCT(I17/J17)</f>
        <v>170.97415506958251</v>
      </c>
      <c r="L17" s="135">
        <f>PRODUCT((F17+G17)/E17)</f>
        <v>5.7142857142857141E-2</v>
      </c>
      <c r="M17" s="135">
        <f>PRODUCT(H17/E17)</f>
        <v>0.45714285714285713</v>
      </c>
      <c r="N17" s="135">
        <f>PRODUCT((F17+G17+H17)/E17)</f>
        <v>0.51428571428571423</v>
      </c>
      <c r="O17" s="135">
        <f>PRODUCT(I17/E17)</f>
        <v>2.4571428571428573</v>
      </c>
      <c r="Q17" s="36"/>
      <c r="R17" s="36"/>
      <c r="S17" s="36"/>
      <c r="T17" s="34" t="s">
        <v>31</v>
      </c>
      <c r="U17" s="34"/>
      <c r="V17" s="34"/>
      <c r="W17" s="34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4"/>
      <c r="AL17" s="34"/>
      <c r="AM17" s="34"/>
      <c r="AN17" s="36"/>
      <c r="AO17" s="36"/>
      <c r="AP17" s="36"/>
      <c r="AQ17" s="36"/>
      <c r="AR17" s="36"/>
      <c r="AS17" s="36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36" t="s">
        <v>28</v>
      </c>
      <c r="C18" s="137"/>
      <c r="D18" s="138"/>
      <c r="E18" s="133">
        <f>PRODUCT(E14+Q14)</f>
        <v>159</v>
      </c>
      <c r="F18" s="133">
        <f>PRODUCT(F14+R14)</f>
        <v>13</v>
      </c>
      <c r="G18" s="133">
        <f>PRODUCT(G14+S14)</f>
        <v>29</v>
      </c>
      <c r="H18" s="133">
        <f>PRODUCT(H14+T14)</f>
        <v>115</v>
      </c>
      <c r="I18" s="133">
        <f>PRODUCT(I14+U14)</f>
        <v>570</v>
      </c>
      <c r="J18" s="134">
        <f>PRODUCT(I18/K18)</f>
        <v>0.56716417910447758</v>
      </c>
      <c r="K18" s="34">
        <f>PRODUCT(K14+W14)</f>
        <v>1005</v>
      </c>
      <c r="L18" s="135">
        <f>PRODUCT((F18+G18)/E18)</f>
        <v>0.26415094339622641</v>
      </c>
      <c r="M18" s="135">
        <f>PRODUCT(H18/E18)</f>
        <v>0.72327044025157228</v>
      </c>
      <c r="N18" s="135">
        <f>PRODUCT((F18+G18+H18)/E18)</f>
        <v>0.98742138364779874</v>
      </c>
      <c r="O18" s="135">
        <f>PRODUCT(I18/E18)</f>
        <v>3.5849056603773586</v>
      </c>
      <c r="Q18" s="36"/>
      <c r="R18" s="36"/>
      <c r="S18" s="36"/>
      <c r="T18" s="34" t="s">
        <v>65</v>
      </c>
      <c r="U18" s="34"/>
      <c r="V18" s="34"/>
      <c r="W18" s="34"/>
      <c r="X18" s="34"/>
      <c r="Y18" s="34"/>
      <c r="Z18" s="34"/>
      <c r="AA18" s="34"/>
      <c r="AB18" s="34"/>
      <c r="AC18" s="36"/>
      <c r="AD18" s="36"/>
      <c r="AE18" s="36"/>
      <c r="AF18" s="36"/>
      <c r="AG18" s="36"/>
      <c r="AH18" s="36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62" t="s">
        <v>84</v>
      </c>
      <c r="C19" s="139"/>
      <c r="D19" s="140"/>
      <c r="E19" s="133">
        <f>PRODUCT(AA14+AM14)</f>
        <v>37</v>
      </c>
      <c r="F19" s="133">
        <f>PRODUCT(AB14+AN14)</f>
        <v>0</v>
      </c>
      <c r="G19" s="133">
        <f>PRODUCT(AC14+AO14)</f>
        <v>9</v>
      </c>
      <c r="H19" s="133">
        <f>PRODUCT(AD14+AP14)</f>
        <v>31</v>
      </c>
      <c r="I19" s="133">
        <f>PRODUCT(AE14+AQ14)</f>
        <v>103</v>
      </c>
      <c r="J19" s="134">
        <f>PRODUCT(I19/K19)</f>
        <v>0.47906976744186047</v>
      </c>
      <c r="K19" s="21">
        <f>PRODUCT(AG14+AS14)</f>
        <v>215</v>
      </c>
      <c r="L19" s="135">
        <f>PRODUCT((F19+G19)/E19)</f>
        <v>0.24324324324324326</v>
      </c>
      <c r="M19" s="135">
        <f>PRODUCT(H19/E19)</f>
        <v>0.83783783783783783</v>
      </c>
      <c r="N19" s="135">
        <f>PRODUCT((F19+G19+H19)/E19)</f>
        <v>1.0810810810810811</v>
      </c>
      <c r="O19" s="135">
        <f>PRODUCT(I19/E19)</f>
        <v>2.7837837837837838</v>
      </c>
      <c r="Q19" s="36"/>
      <c r="R19" s="36"/>
      <c r="S19" s="34"/>
      <c r="T19" s="34" t="s">
        <v>91</v>
      </c>
      <c r="U19" s="21"/>
      <c r="V19" s="21"/>
      <c r="W19" s="34"/>
      <c r="X19" s="34"/>
      <c r="Y19" s="34"/>
      <c r="Z19" s="34"/>
      <c r="AA19" s="34"/>
      <c r="AB19" s="34"/>
      <c r="AC19" s="36"/>
      <c r="AD19" s="36"/>
      <c r="AE19" s="36"/>
      <c r="AF19" s="36"/>
      <c r="AG19" s="36"/>
      <c r="AH19" s="36"/>
      <c r="AI19" s="36"/>
      <c r="AJ19" s="36"/>
      <c r="AK19" s="34"/>
      <c r="AL19" s="21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41" t="s">
        <v>87</v>
      </c>
      <c r="C20" s="142"/>
      <c r="D20" s="143"/>
      <c r="E20" s="133">
        <f>SUM(E17:E19)</f>
        <v>231</v>
      </c>
      <c r="F20" s="133">
        <f t="shared" ref="F20:I20" si="0">SUM(F17:F19)</f>
        <v>14</v>
      </c>
      <c r="G20" s="133">
        <f t="shared" si="0"/>
        <v>39</v>
      </c>
      <c r="H20" s="133">
        <f t="shared" si="0"/>
        <v>162</v>
      </c>
      <c r="I20" s="133">
        <f t="shared" si="0"/>
        <v>759</v>
      </c>
      <c r="J20" s="134">
        <f>PRODUCT(I20/K20)</f>
        <v>0.54566074950690335</v>
      </c>
      <c r="K20" s="34">
        <f>SUM(K17:K19)</f>
        <v>1390.9741550695826</v>
      </c>
      <c r="L20" s="135">
        <f>PRODUCT((F20+G20)/E20)</f>
        <v>0.22943722943722944</v>
      </c>
      <c r="M20" s="135">
        <f>PRODUCT(H20/E20)</f>
        <v>0.70129870129870131</v>
      </c>
      <c r="N20" s="135">
        <f>PRODUCT((F20+G20+H20)/E20)</f>
        <v>0.93073593073593075</v>
      </c>
      <c r="O20" s="135">
        <f>PRODUCT(I20/E20)</f>
        <v>3.2857142857142856</v>
      </c>
      <c r="Q20" s="21"/>
      <c r="R20" s="21"/>
      <c r="S20" s="21"/>
      <c r="T20" s="36" t="s">
        <v>100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36"/>
      <c r="AH20" s="36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1"/>
      <c r="F21" s="21"/>
      <c r="G21" s="21"/>
      <c r="H21" s="21"/>
      <c r="I21" s="21"/>
      <c r="J21" s="34"/>
      <c r="K21" s="34"/>
      <c r="L21" s="21"/>
      <c r="M21" s="21"/>
      <c r="N21" s="21"/>
      <c r="O21" s="21"/>
      <c r="P21" s="34"/>
      <c r="Q21" s="34"/>
      <c r="R21" s="34"/>
      <c r="S21" s="34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36"/>
      <c r="AH22" s="36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36"/>
      <c r="AH50" s="36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36"/>
      <c r="AH51" s="36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36"/>
      <c r="AH52" s="36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36"/>
      <c r="AH53" s="36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36"/>
      <c r="AH54" s="36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36"/>
      <c r="AH55" s="36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36"/>
      <c r="AH56" s="36"/>
      <c r="AI56" s="36"/>
      <c r="AJ56" s="36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36"/>
      <c r="AH57" s="36"/>
      <c r="AI57" s="36"/>
      <c r="AJ57" s="36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36"/>
      <c r="AH58" s="36"/>
      <c r="AI58" s="36"/>
      <c r="AJ58" s="36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36"/>
      <c r="AH59" s="36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36"/>
      <c r="AH60" s="36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36"/>
      <c r="AH61" s="36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36"/>
      <c r="AH84" s="36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36"/>
      <c r="AH85" s="36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36"/>
      <c r="AH86" s="36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36"/>
      <c r="AH87" s="36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36"/>
      <c r="AH88" s="36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36"/>
      <c r="AH89" s="36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36"/>
      <c r="AH90" s="36"/>
      <c r="AI90" s="36"/>
      <c r="AJ90" s="36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36"/>
      <c r="AH91" s="36"/>
      <c r="AI91" s="36"/>
      <c r="AJ91" s="36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36"/>
      <c r="AH92" s="36"/>
      <c r="AI92" s="36"/>
      <c r="AJ92" s="36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36"/>
      <c r="AH93" s="36"/>
      <c r="AI93" s="36"/>
      <c r="AJ93" s="36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36"/>
      <c r="AH94" s="36"/>
      <c r="AI94" s="36"/>
      <c r="AJ94" s="36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36"/>
      <c r="AH95" s="36"/>
      <c r="AI95" s="36"/>
      <c r="AJ95" s="36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36"/>
      <c r="AH96" s="36"/>
      <c r="AI96" s="36"/>
      <c r="AJ96" s="36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36"/>
      <c r="AH97" s="36"/>
      <c r="AI97" s="36"/>
      <c r="AJ97" s="36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36"/>
      <c r="AH98" s="36"/>
      <c r="AI98" s="36"/>
      <c r="AJ98" s="36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36"/>
      <c r="AH99" s="36"/>
      <c r="AI99" s="36"/>
      <c r="AJ99" s="36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36"/>
      <c r="AH100" s="36"/>
      <c r="AI100" s="36"/>
      <c r="AJ100" s="36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36"/>
      <c r="AH101" s="36"/>
      <c r="AI101" s="36"/>
      <c r="AJ101" s="36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36"/>
      <c r="AH102" s="36"/>
      <c r="AI102" s="36"/>
      <c r="AJ102" s="36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36"/>
      <c r="AH103" s="36"/>
      <c r="AI103" s="36"/>
      <c r="AJ103" s="36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36"/>
      <c r="AH104" s="36"/>
      <c r="AI104" s="36"/>
      <c r="AJ104" s="36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36"/>
      <c r="AH105" s="36"/>
      <c r="AI105" s="36"/>
      <c r="AJ105" s="36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36"/>
      <c r="AH106" s="36"/>
      <c r="AI106" s="36"/>
      <c r="AJ106" s="36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36"/>
      <c r="AH107" s="36"/>
      <c r="AI107" s="36"/>
      <c r="AJ107" s="36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36"/>
      <c r="AH108" s="36"/>
      <c r="AI108" s="36"/>
      <c r="AJ108" s="36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36"/>
      <c r="AH109" s="36"/>
      <c r="AI109" s="36"/>
      <c r="AJ109" s="36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36"/>
      <c r="AH110" s="36"/>
      <c r="AI110" s="36"/>
      <c r="AJ110" s="36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36"/>
      <c r="AH111" s="36"/>
      <c r="AI111" s="36"/>
      <c r="AJ111" s="36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36"/>
      <c r="AH112" s="36"/>
      <c r="AI112" s="36"/>
      <c r="AJ112" s="36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36"/>
      <c r="AH113" s="36"/>
      <c r="AI113" s="36"/>
      <c r="AJ113" s="36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36"/>
      <c r="AH114" s="36"/>
      <c r="AI114" s="36"/>
      <c r="AJ114" s="36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36"/>
      <c r="AH115" s="36"/>
      <c r="AI115" s="36"/>
      <c r="AJ115" s="36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36"/>
      <c r="AH116" s="36"/>
      <c r="AI116" s="36"/>
      <c r="AJ116" s="36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36"/>
      <c r="AH117" s="36"/>
      <c r="AI117" s="36"/>
      <c r="AJ117" s="36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36"/>
      <c r="AH118" s="36"/>
      <c r="AI118" s="36"/>
      <c r="AJ118" s="36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36"/>
      <c r="AH119" s="36"/>
      <c r="AI119" s="36"/>
      <c r="AJ119" s="36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36"/>
      <c r="AH120" s="36"/>
      <c r="AI120" s="36"/>
      <c r="AJ120" s="36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36"/>
      <c r="AH121" s="36"/>
      <c r="AI121" s="36"/>
      <c r="AJ121" s="36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36"/>
      <c r="AH122" s="36"/>
      <c r="AI122" s="36"/>
      <c r="AJ122" s="36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36"/>
      <c r="AH123" s="36"/>
      <c r="AI123" s="36"/>
      <c r="AJ123" s="36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36"/>
      <c r="AH124" s="36"/>
      <c r="AI124" s="36"/>
      <c r="AJ124" s="36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36"/>
      <c r="AH125" s="36"/>
      <c r="AI125" s="36"/>
      <c r="AJ125" s="36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36"/>
      <c r="AH126" s="36"/>
      <c r="AI126" s="36"/>
      <c r="AJ126" s="36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36"/>
      <c r="AH127" s="36"/>
      <c r="AI127" s="36"/>
      <c r="AJ127" s="36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36"/>
      <c r="AH128" s="36"/>
      <c r="AI128" s="36"/>
      <c r="AJ128" s="36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36"/>
      <c r="AH129" s="36"/>
      <c r="AI129" s="36"/>
      <c r="AJ129" s="36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36"/>
      <c r="AH130" s="36"/>
      <c r="AI130" s="36"/>
      <c r="AJ130" s="36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36"/>
      <c r="AH131" s="36"/>
      <c r="AI131" s="36"/>
      <c r="AJ131" s="36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36"/>
      <c r="AH132" s="36"/>
      <c r="AI132" s="36"/>
      <c r="AJ132" s="36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36"/>
      <c r="AH133" s="36"/>
      <c r="AI133" s="36"/>
      <c r="AJ133" s="36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36"/>
      <c r="AH134" s="36"/>
      <c r="AI134" s="36"/>
      <c r="AJ134" s="36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36"/>
      <c r="AH135" s="36"/>
      <c r="AI135" s="36"/>
      <c r="AJ135" s="36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36"/>
      <c r="AH136" s="36"/>
      <c r="AI136" s="36"/>
      <c r="AJ136" s="36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36"/>
      <c r="AH137" s="36"/>
      <c r="AI137" s="36"/>
      <c r="AJ137" s="36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36"/>
      <c r="AH138" s="36"/>
      <c r="AI138" s="36"/>
      <c r="AJ138" s="36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36"/>
      <c r="AH139" s="36"/>
      <c r="AI139" s="36"/>
      <c r="AJ139" s="36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36"/>
      <c r="AH140" s="36"/>
      <c r="AI140" s="36"/>
      <c r="AJ140" s="36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36"/>
      <c r="AH141" s="36"/>
      <c r="AI141" s="36"/>
      <c r="AJ141" s="36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36"/>
      <c r="AH142" s="36"/>
      <c r="AI142" s="36"/>
      <c r="AJ142" s="36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36"/>
      <c r="AH143" s="36"/>
      <c r="AI143" s="36"/>
      <c r="AJ143" s="36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36"/>
      <c r="AH144" s="36"/>
      <c r="AI144" s="36"/>
      <c r="AJ144" s="36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36"/>
      <c r="AH145" s="36"/>
      <c r="AI145" s="36"/>
      <c r="AJ145" s="36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36"/>
      <c r="AH146" s="36"/>
      <c r="AI146" s="36"/>
      <c r="AJ146" s="36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36"/>
      <c r="AH147" s="36"/>
      <c r="AI147" s="36"/>
      <c r="AJ147" s="36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36"/>
      <c r="AH148" s="36"/>
      <c r="AI148" s="36"/>
      <c r="AJ148" s="36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36"/>
      <c r="AH149" s="36"/>
      <c r="AI149" s="36"/>
      <c r="AJ149" s="36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36"/>
      <c r="AH150" s="36"/>
      <c r="AI150" s="36"/>
      <c r="AJ150" s="36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36"/>
      <c r="AH151" s="36"/>
      <c r="AI151" s="36"/>
      <c r="AJ151" s="36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36"/>
      <c r="AH152" s="36"/>
      <c r="AI152" s="36"/>
      <c r="AJ152" s="36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36"/>
      <c r="AH153" s="36"/>
      <c r="AI153" s="36"/>
      <c r="AJ153" s="36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36"/>
      <c r="AH154" s="36"/>
      <c r="AI154" s="36"/>
      <c r="AJ154" s="36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36"/>
      <c r="AH155" s="36"/>
      <c r="AI155" s="36"/>
      <c r="AJ155" s="36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36"/>
      <c r="AH156" s="36"/>
      <c r="AI156" s="36"/>
      <c r="AJ156" s="36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36"/>
      <c r="AH157" s="36"/>
      <c r="AI157" s="36"/>
      <c r="AJ157" s="36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36"/>
      <c r="AH158" s="36"/>
      <c r="AI158" s="36"/>
      <c r="AJ158" s="36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36"/>
      <c r="AH159" s="36"/>
      <c r="AI159" s="36"/>
      <c r="AJ159" s="36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36"/>
      <c r="AH160" s="36"/>
      <c r="AI160" s="36"/>
      <c r="AJ160" s="36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36"/>
      <c r="AH161" s="36"/>
      <c r="AI161" s="36"/>
      <c r="AJ161" s="36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36"/>
      <c r="AH162" s="36"/>
      <c r="AI162" s="36"/>
      <c r="AJ162" s="36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36"/>
      <c r="AH163" s="36"/>
      <c r="AI163" s="36"/>
      <c r="AJ163" s="36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36"/>
      <c r="AH164" s="36"/>
      <c r="AI164" s="36"/>
      <c r="AJ164" s="36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36"/>
      <c r="AH165" s="36"/>
      <c r="AI165" s="36"/>
      <c r="AJ165" s="36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36"/>
      <c r="AH166" s="36"/>
      <c r="AI166" s="36"/>
      <c r="AJ166" s="36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36"/>
      <c r="AH167" s="36"/>
      <c r="AI167" s="36"/>
      <c r="AJ167" s="36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36"/>
      <c r="AH168" s="36"/>
      <c r="AI168" s="36"/>
      <c r="AJ168" s="36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36"/>
      <c r="AH169" s="36"/>
      <c r="AI169" s="36"/>
      <c r="AJ169" s="36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36"/>
      <c r="AH170" s="36"/>
      <c r="AI170" s="36"/>
      <c r="AJ170" s="36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36"/>
      <c r="AH171" s="36"/>
      <c r="AI171" s="36"/>
      <c r="AJ171" s="36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36"/>
      <c r="AH172" s="36"/>
      <c r="AI172" s="36"/>
      <c r="AJ172" s="36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36"/>
      <c r="AH173" s="36"/>
      <c r="AI173" s="36"/>
      <c r="AJ173" s="36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36"/>
      <c r="AH174" s="36"/>
      <c r="AI174" s="36"/>
      <c r="AJ174" s="36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36"/>
      <c r="AH175" s="36"/>
      <c r="AI175" s="36"/>
      <c r="AJ175" s="36"/>
      <c r="AK175" s="34"/>
      <c r="AL175" s="21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36"/>
      <c r="AH176" s="36"/>
      <c r="AI176" s="36"/>
      <c r="AJ176" s="36"/>
      <c r="AK176" s="34"/>
      <c r="AL176" s="21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36"/>
      <c r="AH177" s="36"/>
      <c r="AI177" s="36"/>
      <c r="AJ177" s="36"/>
      <c r="AK177" s="34"/>
      <c r="AL177" s="21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36"/>
      <c r="AH178" s="36"/>
      <c r="AI178" s="36"/>
      <c r="AJ178" s="36"/>
      <c r="AK178" s="34"/>
      <c r="AL178" s="21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36"/>
      <c r="AH179" s="36"/>
      <c r="AI179" s="36"/>
      <c r="AJ179" s="36"/>
      <c r="AK179" s="34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36"/>
      <c r="AH180" s="36"/>
      <c r="AI180" s="36"/>
      <c r="AJ180" s="36"/>
      <c r="AK180" s="34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36"/>
      <c r="AH181" s="36"/>
      <c r="AI181" s="36"/>
      <c r="AJ181" s="36"/>
      <c r="AK181" s="34"/>
      <c r="AL181" s="21"/>
    </row>
    <row r="182" spans="1:57" ht="14.25" x14ac:dyDescent="0.2">
      <c r="L182" s="21"/>
      <c r="M182" s="21"/>
      <c r="N182" s="21"/>
      <c r="O182" s="21"/>
      <c r="P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36"/>
      <c r="AH182" s="36"/>
      <c r="AI182" s="36"/>
      <c r="AJ182" s="36"/>
      <c r="AK182" s="34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36"/>
      <c r="AH183" s="36"/>
      <c r="AI183" s="36"/>
      <c r="AJ183" s="36"/>
      <c r="AK183" s="34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36"/>
      <c r="AH184" s="36"/>
      <c r="AI184" s="36"/>
      <c r="AJ184" s="36"/>
      <c r="AK184" s="34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36"/>
      <c r="AH185" s="36"/>
      <c r="AI185" s="36"/>
      <c r="AJ185" s="36"/>
      <c r="AK185" s="21"/>
      <c r="AL185" s="21"/>
    </row>
    <row r="186" spans="1:57" x14ac:dyDescent="0.25">
      <c r="R186" s="27"/>
      <c r="S186" s="2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36"/>
      <c r="AH186" s="36"/>
      <c r="AI186" s="36"/>
      <c r="AJ186" s="36"/>
    </row>
    <row r="187" spans="1:57" x14ac:dyDescent="0.25">
      <c r="R187" s="27"/>
      <c r="S187" s="2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36"/>
      <c r="AH187" s="36"/>
      <c r="AI187" s="36"/>
      <c r="AJ187" s="36"/>
    </row>
    <row r="188" spans="1:57" x14ac:dyDescent="0.25">
      <c r="R188" s="27"/>
      <c r="S188" s="2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36"/>
      <c r="AH188" s="36"/>
      <c r="AI188" s="36"/>
      <c r="AJ188" s="36"/>
    </row>
    <row r="189" spans="1:57" x14ac:dyDescent="0.25">
      <c r="L189"/>
      <c r="M189"/>
      <c r="N189"/>
      <c r="O189"/>
      <c r="P189"/>
      <c r="R189" s="27"/>
      <c r="S189" s="27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36"/>
      <c r="AH189" s="36"/>
      <c r="AI189" s="36"/>
      <c r="AJ189" s="36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36"/>
      <c r="AH190" s="36"/>
      <c r="AI190" s="36"/>
      <c r="AJ190" s="36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36"/>
      <c r="AH191" s="36"/>
      <c r="AI191" s="36"/>
      <c r="AJ191" s="36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ht="14.25" x14ac:dyDescent="0.2">
      <c r="L215"/>
      <c r="M215"/>
      <c r="N215"/>
      <c r="O215"/>
      <c r="P215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ht="14.25" x14ac:dyDescent="0.2">
      <c r="L216"/>
      <c r="M216"/>
      <c r="N216"/>
      <c r="O216"/>
      <c r="P21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</sheetData>
  <sortState ref="B11:AH13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57" customWidth="1"/>
    <col min="2" max="2" width="27.28515625" style="59" customWidth="1"/>
    <col min="3" max="3" width="21.5703125" style="58" customWidth="1"/>
    <col min="4" max="4" width="10.5703125" style="82" customWidth="1"/>
    <col min="5" max="5" width="9.140625" style="82" customWidth="1"/>
    <col min="6" max="6" width="0.7109375" style="27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58" customWidth="1"/>
    <col min="22" max="22" width="9" style="58" customWidth="1"/>
    <col min="23" max="23" width="19.7109375" style="82" customWidth="1"/>
    <col min="24" max="24" width="9.7109375" style="58" customWidth="1"/>
    <col min="25" max="30" width="9.140625" style="83"/>
  </cols>
  <sheetData>
    <row r="1" spans="1:30" ht="18.75" x14ac:dyDescent="0.3">
      <c r="A1" s="23"/>
      <c r="B1" s="66" t="s">
        <v>40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23"/>
      <c r="B2" s="71" t="s">
        <v>32</v>
      </c>
      <c r="C2" s="5" t="s">
        <v>34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29"/>
      <c r="Y2" s="70"/>
      <c r="Z2" s="70"/>
      <c r="AA2" s="70"/>
      <c r="AB2" s="70"/>
      <c r="AC2" s="70"/>
      <c r="AD2" s="70"/>
    </row>
    <row r="3" spans="1:30" x14ac:dyDescent="0.25">
      <c r="A3" s="23"/>
      <c r="B3" s="17" t="s">
        <v>41</v>
      </c>
      <c r="C3" s="38" t="s">
        <v>42</v>
      </c>
      <c r="D3" s="11" t="s">
        <v>43</v>
      </c>
      <c r="E3" s="16" t="s">
        <v>1</v>
      </c>
      <c r="F3" s="21"/>
      <c r="G3" s="13" t="s">
        <v>44</v>
      </c>
      <c r="H3" s="10" t="s">
        <v>45</v>
      </c>
      <c r="I3" s="10" t="s">
        <v>25</v>
      </c>
      <c r="J3" s="22" t="s">
        <v>46</v>
      </c>
      <c r="K3" s="12" t="s">
        <v>47</v>
      </c>
      <c r="L3" s="12" t="s">
        <v>48</v>
      </c>
      <c r="M3" s="13" t="s">
        <v>49</v>
      </c>
      <c r="N3" s="13" t="s">
        <v>24</v>
      </c>
      <c r="O3" s="10" t="s">
        <v>50</v>
      </c>
      <c r="P3" s="13" t="s">
        <v>45</v>
      </c>
      <c r="Q3" s="13" t="s">
        <v>12</v>
      </c>
      <c r="R3" s="13">
        <v>1</v>
      </c>
      <c r="S3" s="13">
        <v>2</v>
      </c>
      <c r="T3" s="13">
        <v>3</v>
      </c>
      <c r="U3" s="13" t="s">
        <v>51</v>
      </c>
      <c r="V3" s="22" t="s">
        <v>17</v>
      </c>
      <c r="W3" s="32" t="s">
        <v>52</v>
      </c>
      <c r="X3" s="32" t="s">
        <v>53</v>
      </c>
      <c r="Y3" s="70"/>
      <c r="Z3" s="70"/>
      <c r="AA3" s="70"/>
      <c r="AB3" s="70"/>
      <c r="AC3" s="70"/>
      <c r="AD3" s="70"/>
    </row>
    <row r="4" spans="1:30" x14ac:dyDescent="0.25">
      <c r="A4" s="1"/>
      <c r="B4" s="72" t="s">
        <v>54</v>
      </c>
      <c r="C4" s="73" t="s">
        <v>55</v>
      </c>
      <c r="D4" s="74" t="s">
        <v>56</v>
      </c>
      <c r="E4" s="89" t="s">
        <v>59</v>
      </c>
      <c r="F4" s="79"/>
      <c r="G4" s="90"/>
      <c r="H4" s="91"/>
      <c r="I4" s="75">
        <v>1</v>
      </c>
      <c r="J4" s="77"/>
      <c r="K4" s="77" t="s">
        <v>58</v>
      </c>
      <c r="L4" s="77"/>
      <c r="M4" s="77">
        <v>1</v>
      </c>
      <c r="N4" s="75"/>
      <c r="O4" s="76"/>
      <c r="P4" s="75"/>
      <c r="Q4" s="76" t="s">
        <v>76</v>
      </c>
      <c r="R4" s="76" t="s">
        <v>76</v>
      </c>
      <c r="S4" s="76"/>
      <c r="T4" s="76"/>
      <c r="U4" s="76"/>
      <c r="V4" s="78">
        <v>0</v>
      </c>
      <c r="W4" s="72" t="s">
        <v>57</v>
      </c>
      <c r="X4" s="75">
        <v>1358</v>
      </c>
      <c r="Y4" s="70"/>
      <c r="Z4" s="70"/>
      <c r="AA4" s="70"/>
      <c r="AB4" s="70"/>
      <c r="AC4" s="70"/>
      <c r="AD4" s="70"/>
    </row>
    <row r="5" spans="1:30" x14ac:dyDescent="0.25">
      <c r="A5" s="1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70"/>
      <c r="Z5" s="70"/>
      <c r="AA5" s="70"/>
      <c r="AB5" s="70"/>
      <c r="AC5" s="70"/>
      <c r="AD5" s="70"/>
    </row>
    <row r="6" spans="1:30" x14ac:dyDescent="0.25">
      <c r="A6" s="1"/>
      <c r="B6" s="80"/>
      <c r="C6" s="34"/>
      <c r="D6" s="80"/>
      <c r="E6" s="92"/>
      <c r="F6" s="93"/>
      <c r="G6" s="36"/>
      <c r="H6" s="36"/>
      <c r="I6" s="34"/>
      <c r="J6" s="21"/>
      <c r="K6" s="21"/>
      <c r="L6" s="21"/>
      <c r="M6" s="34"/>
      <c r="N6" s="34"/>
      <c r="O6" s="34"/>
      <c r="P6" s="34"/>
      <c r="Q6" s="34"/>
      <c r="R6" s="34"/>
      <c r="S6" s="34"/>
      <c r="T6" s="34"/>
      <c r="U6" s="34"/>
      <c r="V6" s="34"/>
      <c r="W6" s="80"/>
      <c r="X6" s="34"/>
      <c r="Y6" s="70"/>
      <c r="Z6" s="70"/>
      <c r="AA6" s="70"/>
      <c r="AB6" s="70"/>
      <c r="AC6" s="70"/>
      <c r="AD6" s="70"/>
    </row>
    <row r="7" spans="1:30" x14ac:dyDescent="0.25">
      <c r="A7" s="1"/>
      <c r="B7" s="80"/>
      <c r="C7" s="34"/>
      <c r="D7" s="80"/>
      <c r="E7" s="92"/>
      <c r="F7" s="93"/>
      <c r="G7" s="36"/>
      <c r="H7" s="36"/>
      <c r="I7" s="34"/>
      <c r="J7" s="21"/>
      <c r="K7" s="21"/>
      <c r="L7" s="21"/>
      <c r="M7" s="34"/>
      <c r="N7" s="34"/>
      <c r="O7" s="34"/>
      <c r="P7" s="34"/>
      <c r="Q7" s="34"/>
      <c r="R7" s="34"/>
      <c r="S7" s="34"/>
      <c r="T7" s="34"/>
      <c r="U7" s="34"/>
      <c r="V7" s="34"/>
      <c r="W7" s="80"/>
      <c r="X7" s="34"/>
      <c r="Y7" s="70"/>
      <c r="Z7" s="70"/>
      <c r="AA7" s="70"/>
      <c r="AB7" s="70"/>
      <c r="AC7" s="70"/>
      <c r="AD7" s="70"/>
    </row>
    <row r="8" spans="1:30" x14ac:dyDescent="0.25">
      <c r="A8" s="1"/>
      <c r="B8" s="80"/>
      <c r="C8" s="34"/>
      <c r="D8" s="80"/>
      <c r="E8" s="81"/>
      <c r="G8" s="34"/>
      <c r="H8" s="36"/>
      <c r="I8" s="34"/>
      <c r="J8" s="21"/>
      <c r="K8" s="21"/>
      <c r="L8" s="21"/>
      <c r="M8" s="34"/>
      <c r="N8" s="34"/>
      <c r="O8" s="34"/>
      <c r="P8" s="34"/>
      <c r="Q8" s="34"/>
      <c r="R8" s="34"/>
      <c r="S8" s="34"/>
      <c r="T8" s="34"/>
      <c r="U8" s="34"/>
      <c r="V8" s="34"/>
      <c r="W8" s="80"/>
      <c r="X8" s="34"/>
      <c r="Y8" s="70"/>
      <c r="Z8" s="70"/>
      <c r="AA8" s="70"/>
      <c r="AB8" s="70"/>
      <c r="AC8" s="70"/>
      <c r="AD8" s="70"/>
    </row>
    <row r="9" spans="1:30" x14ac:dyDescent="0.25">
      <c r="A9" s="1"/>
      <c r="B9" s="80"/>
      <c r="C9" s="34"/>
      <c r="D9" s="80"/>
      <c r="E9" s="81"/>
      <c r="G9" s="34"/>
      <c r="H9" s="36"/>
      <c r="I9" s="34"/>
      <c r="J9" s="21"/>
      <c r="K9" s="21"/>
      <c r="L9" s="21"/>
      <c r="M9" s="34"/>
      <c r="N9" s="34"/>
      <c r="O9" s="34"/>
      <c r="P9" s="34"/>
      <c r="Q9" s="34"/>
      <c r="R9" s="34"/>
      <c r="S9" s="34"/>
      <c r="T9" s="34"/>
      <c r="U9" s="34"/>
      <c r="V9" s="34"/>
      <c r="W9" s="80"/>
      <c r="X9" s="34"/>
      <c r="Y9" s="70"/>
      <c r="Z9" s="70"/>
      <c r="AA9" s="70"/>
      <c r="AB9" s="70"/>
      <c r="AC9" s="70"/>
      <c r="AD9" s="70"/>
    </row>
    <row r="10" spans="1:30" x14ac:dyDescent="0.25">
      <c r="A10" s="1"/>
      <c r="B10" s="80"/>
      <c r="C10" s="34"/>
      <c r="D10" s="80"/>
      <c r="E10" s="81"/>
      <c r="G10" s="34"/>
      <c r="H10" s="36"/>
      <c r="I10" s="34"/>
      <c r="J10" s="21"/>
      <c r="K10" s="21"/>
      <c r="L10" s="21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0"/>
      <c r="X10" s="34"/>
      <c r="Y10" s="70"/>
      <c r="Z10" s="70"/>
      <c r="AA10" s="70"/>
      <c r="AB10" s="70"/>
      <c r="AC10" s="70"/>
      <c r="AD10" s="70"/>
    </row>
    <row r="11" spans="1:30" x14ac:dyDescent="0.25">
      <c r="A11" s="1"/>
      <c r="B11" s="80"/>
      <c r="C11" s="34"/>
      <c r="D11" s="80"/>
      <c r="E11" s="81"/>
      <c r="G11" s="34"/>
      <c r="H11" s="36"/>
      <c r="I11" s="34"/>
      <c r="J11" s="21"/>
      <c r="K11" s="21"/>
      <c r="L11" s="21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0"/>
      <c r="X11" s="34"/>
      <c r="Y11" s="70"/>
      <c r="Z11" s="70"/>
      <c r="AA11" s="70"/>
      <c r="AB11" s="70"/>
      <c r="AC11" s="70"/>
      <c r="AD11" s="70"/>
    </row>
    <row r="12" spans="1:30" x14ac:dyDescent="0.25">
      <c r="A12" s="1"/>
      <c r="B12" s="80"/>
      <c r="C12" s="34"/>
      <c r="D12" s="80"/>
      <c r="E12" s="81"/>
      <c r="G12" s="34"/>
      <c r="H12" s="36"/>
      <c r="I12" s="34"/>
      <c r="J12" s="21"/>
      <c r="K12" s="21"/>
      <c r="L12" s="21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0"/>
      <c r="X12" s="34"/>
      <c r="Y12" s="70"/>
      <c r="Z12" s="70"/>
      <c r="AA12" s="70"/>
      <c r="AB12" s="70"/>
      <c r="AC12" s="70"/>
      <c r="AD12" s="70"/>
    </row>
    <row r="13" spans="1:30" x14ac:dyDescent="0.25">
      <c r="A13" s="1"/>
      <c r="B13" s="80"/>
      <c r="C13" s="34"/>
      <c r="D13" s="80"/>
      <c r="E13" s="81"/>
      <c r="G13" s="34"/>
      <c r="H13" s="36"/>
      <c r="I13" s="34"/>
      <c r="J13" s="21"/>
      <c r="K13" s="21"/>
      <c r="L13" s="21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0"/>
      <c r="X13" s="34"/>
      <c r="Y13" s="70"/>
      <c r="Z13" s="70"/>
      <c r="AA13" s="70"/>
      <c r="AB13" s="70"/>
      <c r="AC13" s="70"/>
      <c r="AD13" s="70"/>
    </row>
    <row r="14" spans="1:30" x14ac:dyDescent="0.25">
      <c r="A14" s="1"/>
      <c r="B14" s="80"/>
      <c r="C14" s="34"/>
      <c r="D14" s="80"/>
      <c r="E14" s="81"/>
      <c r="G14" s="34"/>
      <c r="H14" s="36"/>
      <c r="I14" s="34"/>
      <c r="J14" s="21"/>
      <c r="K14" s="21"/>
      <c r="L14" s="21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0"/>
      <c r="X14" s="34"/>
      <c r="Y14" s="70"/>
      <c r="Z14" s="70"/>
      <c r="AA14" s="70"/>
      <c r="AB14" s="70"/>
      <c r="AC14" s="70"/>
      <c r="AD14" s="70"/>
    </row>
    <row r="15" spans="1:30" x14ac:dyDescent="0.25">
      <c r="A15" s="1"/>
      <c r="B15" s="80"/>
      <c r="C15" s="34"/>
      <c r="D15" s="80"/>
      <c r="E15" s="81"/>
      <c r="G15" s="34"/>
      <c r="H15" s="36"/>
      <c r="I15" s="34"/>
      <c r="J15" s="21"/>
      <c r="K15" s="21"/>
      <c r="L15" s="21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0"/>
      <c r="X15" s="34"/>
      <c r="Y15" s="70"/>
      <c r="Z15" s="70"/>
      <c r="AA15" s="70"/>
      <c r="AB15" s="70"/>
      <c r="AC15" s="70"/>
      <c r="AD15" s="70"/>
    </row>
    <row r="16" spans="1:30" x14ac:dyDescent="0.25">
      <c r="A16" s="1"/>
      <c r="B16" s="80"/>
      <c r="C16" s="34"/>
      <c r="D16" s="80"/>
      <c r="E16" s="81"/>
      <c r="G16" s="34"/>
      <c r="H16" s="36"/>
      <c r="I16" s="34"/>
      <c r="J16" s="21"/>
      <c r="K16" s="21"/>
      <c r="L16" s="21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0"/>
      <c r="X16" s="34"/>
      <c r="Y16" s="70"/>
      <c r="Z16" s="70"/>
      <c r="AA16" s="70"/>
      <c r="AB16" s="70"/>
      <c r="AC16" s="70"/>
      <c r="AD16" s="70"/>
    </row>
    <row r="17" spans="1:30" x14ac:dyDescent="0.25">
      <c r="A17" s="1"/>
      <c r="B17" s="80"/>
      <c r="C17" s="34"/>
      <c r="D17" s="80"/>
      <c r="E17" s="81"/>
      <c r="G17" s="34"/>
      <c r="H17" s="36"/>
      <c r="I17" s="34"/>
      <c r="J17" s="21"/>
      <c r="K17" s="21"/>
      <c r="L17" s="21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0"/>
      <c r="X17" s="34"/>
      <c r="Y17" s="70"/>
      <c r="Z17" s="70"/>
      <c r="AA17" s="70"/>
      <c r="AB17" s="70"/>
      <c r="AC17" s="70"/>
      <c r="AD17" s="70"/>
    </row>
    <row r="18" spans="1:30" x14ac:dyDescent="0.25">
      <c r="A18" s="1"/>
      <c r="B18" s="80"/>
      <c r="C18" s="34"/>
      <c r="D18" s="80"/>
      <c r="E18" s="81"/>
      <c r="G18" s="34"/>
      <c r="H18" s="36"/>
      <c r="I18" s="34"/>
      <c r="J18" s="21"/>
      <c r="K18" s="21"/>
      <c r="L18" s="21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0"/>
      <c r="X18" s="34"/>
      <c r="Y18" s="70"/>
      <c r="Z18" s="70"/>
      <c r="AA18" s="70"/>
      <c r="AB18" s="70"/>
      <c r="AC18" s="70"/>
      <c r="AD18" s="70"/>
    </row>
    <row r="19" spans="1:30" x14ac:dyDescent="0.25">
      <c r="A19" s="1"/>
      <c r="B19" s="80"/>
      <c r="C19" s="34"/>
      <c r="D19" s="80"/>
      <c r="E19" s="81"/>
      <c r="G19" s="34"/>
      <c r="H19" s="36"/>
      <c r="I19" s="34"/>
      <c r="J19" s="21"/>
      <c r="K19" s="21"/>
      <c r="L19" s="21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0"/>
      <c r="X19" s="34"/>
      <c r="Y19" s="70"/>
      <c r="Z19" s="70"/>
      <c r="AA19" s="70"/>
      <c r="AB19" s="70"/>
      <c r="AC19" s="70"/>
      <c r="AD19" s="70"/>
    </row>
    <row r="20" spans="1:30" x14ac:dyDescent="0.25">
      <c r="A20" s="1"/>
      <c r="B20" s="80"/>
      <c r="C20" s="34"/>
      <c r="D20" s="80"/>
      <c r="E20" s="81"/>
      <c r="G20" s="34"/>
      <c r="H20" s="36"/>
      <c r="I20" s="34"/>
      <c r="J20" s="21"/>
      <c r="K20" s="21"/>
      <c r="L20" s="21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0"/>
      <c r="X20" s="34"/>
      <c r="Y20" s="70"/>
      <c r="Z20" s="70"/>
      <c r="AA20" s="70"/>
      <c r="AB20" s="70"/>
      <c r="AC20" s="70"/>
      <c r="AD20" s="70"/>
    </row>
    <row r="21" spans="1:30" x14ac:dyDescent="0.25">
      <c r="A21" s="1"/>
      <c r="B21" s="80"/>
      <c r="C21" s="34"/>
      <c r="D21" s="80"/>
      <c r="E21" s="81"/>
      <c r="G21" s="34"/>
      <c r="H21" s="36"/>
      <c r="I21" s="34"/>
      <c r="J21" s="21"/>
      <c r="K21" s="21"/>
      <c r="L21" s="21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0"/>
      <c r="X21" s="34"/>
      <c r="Y21" s="70"/>
      <c r="Z21" s="70"/>
      <c r="AA21" s="70"/>
      <c r="AB21" s="70"/>
      <c r="AC21" s="70"/>
      <c r="AD21" s="70"/>
    </row>
    <row r="22" spans="1:30" x14ac:dyDescent="0.25">
      <c r="A22" s="1"/>
      <c r="B22" s="80"/>
      <c r="C22" s="34"/>
      <c r="D22" s="80"/>
      <c r="E22" s="81"/>
      <c r="G22" s="34"/>
      <c r="H22" s="36"/>
      <c r="I22" s="34"/>
      <c r="J22" s="21"/>
      <c r="K22" s="21"/>
      <c r="L22" s="21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0"/>
      <c r="X22" s="34"/>
      <c r="Y22" s="70"/>
      <c r="Z22" s="70"/>
      <c r="AA22" s="70"/>
      <c r="AB22" s="70"/>
      <c r="AC22" s="70"/>
      <c r="AD22" s="70"/>
    </row>
    <row r="23" spans="1:30" x14ac:dyDescent="0.25">
      <c r="A23" s="1"/>
      <c r="B23" s="80"/>
      <c r="C23" s="34"/>
      <c r="D23" s="80"/>
      <c r="E23" s="81"/>
      <c r="G23" s="34"/>
      <c r="H23" s="36"/>
      <c r="I23" s="34"/>
      <c r="J23" s="21"/>
      <c r="K23" s="21"/>
      <c r="L23" s="21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0"/>
      <c r="X23" s="34"/>
      <c r="Y23" s="70"/>
      <c r="Z23" s="70"/>
      <c r="AA23" s="70"/>
      <c r="AB23" s="70"/>
      <c r="AC23" s="70"/>
      <c r="AD23" s="70"/>
    </row>
    <row r="24" spans="1:30" x14ac:dyDescent="0.25">
      <c r="A24" s="1"/>
      <c r="B24" s="80"/>
      <c r="C24" s="34"/>
      <c r="D24" s="80"/>
      <c r="E24" s="81"/>
      <c r="G24" s="34"/>
      <c r="H24" s="36"/>
      <c r="I24" s="34"/>
      <c r="J24" s="21"/>
      <c r="K24" s="21"/>
      <c r="L24" s="21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0"/>
      <c r="X24" s="34"/>
      <c r="Y24" s="70"/>
      <c r="Z24" s="70"/>
      <c r="AA24" s="70"/>
      <c r="AB24" s="70"/>
      <c r="AC24" s="70"/>
      <c r="AD24" s="70"/>
    </row>
    <row r="25" spans="1:30" x14ac:dyDescent="0.25">
      <c r="A25" s="1"/>
      <c r="B25" s="80"/>
      <c r="C25" s="34"/>
      <c r="D25" s="80"/>
      <c r="E25" s="81"/>
      <c r="G25" s="34"/>
      <c r="H25" s="36"/>
      <c r="I25" s="34"/>
      <c r="J25" s="21"/>
      <c r="K25" s="21"/>
      <c r="L25" s="21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0"/>
      <c r="X25" s="34"/>
      <c r="Y25" s="70"/>
      <c r="Z25" s="70"/>
      <c r="AA25" s="70"/>
      <c r="AB25" s="70"/>
      <c r="AC25" s="70"/>
      <c r="AD25" s="70"/>
    </row>
    <row r="26" spans="1:30" x14ac:dyDescent="0.25">
      <c r="A26" s="1"/>
      <c r="B26" s="80"/>
      <c r="C26" s="34"/>
      <c r="D26" s="80"/>
      <c r="E26" s="81"/>
      <c r="G26" s="34"/>
      <c r="H26" s="36"/>
      <c r="I26" s="34"/>
      <c r="J26" s="21"/>
      <c r="K26" s="21"/>
      <c r="L26" s="21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0"/>
      <c r="X26" s="34"/>
      <c r="Y26" s="70"/>
      <c r="Z26" s="70"/>
      <c r="AA26" s="70"/>
      <c r="AB26" s="70"/>
      <c r="AC26" s="70"/>
      <c r="AD26" s="70"/>
    </row>
    <row r="27" spans="1:30" x14ac:dyDescent="0.25">
      <c r="A27" s="1"/>
      <c r="B27" s="80"/>
      <c r="C27" s="34"/>
      <c r="D27" s="80"/>
      <c r="E27" s="81"/>
      <c r="G27" s="34"/>
      <c r="H27" s="36"/>
      <c r="I27" s="34"/>
      <c r="J27" s="21"/>
      <c r="K27" s="21"/>
      <c r="L27" s="21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0"/>
      <c r="X27" s="34"/>
      <c r="Y27" s="70"/>
      <c r="Z27" s="70"/>
      <c r="AA27" s="70"/>
      <c r="AB27" s="70"/>
      <c r="AC27" s="70"/>
      <c r="AD27" s="70"/>
    </row>
    <row r="28" spans="1:30" x14ac:dyDescent="0.25">
      <c r="A28" s="1"/>
      <c r="B28" s="80"/>
      <c r="C28" s="34"/>
      <c r="D28" s="80"/>
      <c r="E28" s="81"/>
      <c r="G28" s="34"/>
      <c r="H28" s="36"/>
      <c r="I28" s="34"/>
      <c r="J28" s="21"/>
      <c r="K28" s="21"/>
      <c r="L28" s="21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0"/>
      <c r="X28" s="34"/>
      <c r="Y28" s="70"/>
      <c r="Z28" s="70"/>
      <c r="AA28" s="70"/>
      <c r="AB28" s="70"/>
      <c r="AC28" s="70"/>
      <c r="AD28" s="70"/>
    </row>
    <row r="29" spans="1:30" x14ac:dyDescent="0.25">
      <c r="A29" s="1"/>
      <c r="B29" s="80"/>
      <c r="C29" s="34"/>
      <c r="D29" s="80"/>
      <c r="E29" s="81"/>
      <c r="G29" s="34"/>
      <c r="H29" s="36"/>
      <c r="I29" s="34"/>
      <c r="J29" s="21"/>
      <c r="K29" s="21"/>
      <c r="L29" s="21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0"/>
      <c r="X29" s="34"/>
      <c r="Y29" s="70"/>
      <c r="Z29" s="70"/>
      <c r="AA29" s="70"/>
      <c r="AB29" s="70"/>
      <c r="AC29" s="70"/>
      <c r="AD29" s="70"/>
    </row>
    <row r="30" spans="1:30" x14ac:dyDescent="0.25">
      <c r="A30" s="1"/>
      <c r="B30" s="80"/>
      <c r="C30" s="34"/>
      <c r="D30" s="80"/>
      <c r="E30" s="81"/>
      <c r="G30" s="34"/>
      <c r="H30" s="36"/>
      <c r="I30" s="34"/>
      <c r="J30" s="21"/>
      <c r="K30" s="21"/>
      <c r="L30" s="21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0"/>
      <c r="X30" s="34"/>
      <c r="Y30" s="70"/>
      <c r="Z30" s="70"/>
      <c r="AA30" s="70"/>
      <c r="AB30" s="70"/>
      <c r="AC30" s="70"/>
      <c r="AD30" s="70"/>
    </row>
    <row r="31" spans="1:30" x14ac:dyDescent="0.25">
      <c r="A31" s="1"/>
      <c r="B31" s="80"/>
      <c r="C31" s="34"/>
      <c r="D31" s="80"/>
      <c r="E31" s="81"/>
      <c r="G31" s="34"/>
      <c r="H31" s="36"/>
      <c r="I31" s="34"/>
      <c r="J31" s="21"/>
      <c r="K31" s="21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0"/>
      <c r="X31" s="34"/>
      <c r="Y31" s="70"/>
      <c r="Z31" s="70"/>
      <c r="AA31" s="70"/>
      <c r="AB31" s="70"/>
      <c r="AC31" s="70"/>
      <c r="AD31" s="70"/>
    </row>
    <row r="32" spans="1:30" x14ac:dyDescent="0.25">
      <c r="A32" s="1"/>
      <c r="B32" s="80"/>
      <c r="C32" s="34"/>
      <c r="D32" s="80"/>
      <c r="E32" s="81"/>
      <c r="G32" s="34"/>
      <c r="H32" s="36"/>
      <c r="I32" s="34"/>
      <c r="J32" s="21"/>
      <c r="K32" s="21"/>
      <c r="L32" s="21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0"/>
      <c r="X32" s="34"/>
      <c r="Y32" s="70"/>
      <c r="Z32" s="70"/>
      <c r="AA32" s="70"/>
      <c r="AB32" s="70"/>
      <c r="AC32" s="70"/>
      <c r="AD32" s="70"/>
    </row>
    <row r="33" spans="1:30" x14ac:dyDescent="0.25">
      <c r="A33" s="1"/>
      <c r="B33" s="80"/>
      <c r="C33" s="34"/>
      <c r="D33" s="80"/>
      <c r="E33" s="81"/>
      <c r="G33" s="34"/>
      <c r="H33" s="36"/>
      <c r="I33" s="34"/>
      <c r="J33" s="21"/>
      <c r="K33" s="21"/>
      <c r="L33" s="21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0"/>
      <c r="X33" s="34"/>
      <c r="Y33" s="70"/>
      <c r="Z33" s="70"/>
      <c r="AA33" s="70"/>
      <c r="AB33" s="70"/>
      <c r="AC33" s="70"/>
      <c r="AD33" s="70"/>
    </row>
    <row r="34" spans="1:30" x14ac:dyDescent="0.25">
      <c r="A34" s="1"/>
      <c r="B34" s="80"/>
      <c r="C34" s="34"/>
      <c r="D34" s="80"/>
      <c r="E34" s="81"/>
      <c r="G34" s="34"/>
      <c r="H34" s="36"/>
      <c r="I34" s="34"/>
      <c r="J34" s="21"/>
      <c r="K34" s="21"/>
      <c r="L34" s="21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0"/>
      <c r="X34" s="34"/>
      <c r="Y34" s="70"/>
      <c r="Z34" s="70"/>
      <c r="AA34" s="70"/>
      <c r="AB34" s="70"/>
      <c r="AC34" s="70"/>
      <c r="AD34" s="70"/>
    </row>
    <row r="35" spans="1:30" x14ac:dyDescent="0.25">
      <c r="A35" s="1"/>
      <c r="B35" s="80"/>
      <c r="C35" s="34"/>
      <c r="D35" s="80"/>
      <c r="E35" s="81"/>
      <c r="G35" s="34"/>
      <c r="H35" s="36"/>
      <c r="I35" s="34"/>
      <c r="J35" s="21"/>
      <c r="K35" s="21"/>
      <c r="L35" s="21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0"/>
      <c r="X35" s="34"/>
      <c r="Y35" s="70"/>
      <c r="Z35" s="70"/>
      <c r="AA35" s="70"/>
      <c r="AB35" s="70"/>
      <c r="AC35" s="70"/>
      <c r="AD35" s="70"/>
    </row>
    <row r="36" spans="1:30" x14ac:dyDescent="0.25">
      <c r="A36" s="1"/>
      <c r="B36" s="80"/>
      <c r="C36" s="34"/>
      <c r="D36" s="80"/>
      <c r="E36" s="81"/>
      <c r="G36" s="34"/>
      <c r="H36" s="36"/>
      <c r="I36" s="34"/>
      <c r="J36" s="21"/>
      <c r="K36" s="21"/>
      <c r="L36" s="21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0"/>
      <c r="X36" s="34"/>
      <c r="Y36" s="70"/>
      <c r="Z36" s="70"/>
      <c r="AA36" s="70"/>
      <c r="AB36" s="70"/>
      <c r="AC36" s="70"/>
      <c r="AD36" s="70"/>
    </row>
    <row r="37" spans="1:30" x14ac:dyDescent="0.25">
      <c r="A37" s="1"/>
      <c r="B37" s="80"/>
      <c r="C37" s="34"/>
      <c r="D37" s="80"/>
      <c r="E37" s="81"/>
      <c r="G37" s="34"/>
      <c r="H37" s="36"/>
      <c r="I37" s="34"/>
      <c r="J37" s="21"/>
      <c r="K37" s="21"/>
      <c r="L37" s="2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0"/>
      <c r="X37" s="34"/>
      <c r="Y37" s="70"/>
      <c r="Z37" s="70"/>
      <c r="AA37" s="70"/>
      <c r="AB37" s="70"/>
      <c r="AC37" s="70"/>
      <c r="AD37" s="70"/>
    </row>
    <row r="38" spans="1:30" x14ac:dyDescent="0.25">
      <c r="A38" s="1"/>
      <c r="B38" s="80"/>
      <c r="C38" s="34"/>
      <c r="D38" s="80"/>
      <c r="E38" s="81"/>
      <c r="G38" s="34"/>
      <c r="H38" s="36"/>
      <c r="I38" s="34"/>
      <c r="J38" s="21"/>
      <c r="K38" s="21"/>
      <c r="L38" s="21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0"/>
      <c r="X38" s="34"/>
      <c r="Y38" s="70"/>
      <c r="Z38" s="70"/>
      <c r="AA38" s="70"/>
      <c r="AB38" s="70"/>
      <c r="AC38" s="70"/>
      <c r="AD38" s="70"/>
    </row>
    <row r="39" spans="1:30" x14ac:dyDescent="0.25">
      <c r="A39" s="1"/>
      <c r="B39" s="80"/>
      <c r="C39" s="34"/>
      <c r="D39" s="80"/>
      <c r="E39" s="81"/>
      <c r="G39" s="34"/>
      <c r="H39" s="36"/>
      <c r="I39" s="34"/>
      <c r="J39" s="21"/>
      <c r="K39" s="21"/>
      <c r="L39" s="21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0"/>
      <c r="X39" s="34"/>
      <c r="Y39" s="70"/>
      <c r="Z39" s="70"/>
      <c r="AA39" s="70"/>
      <c r="AB39" s="70"/>
      <c r="AC39" s="70"/>
      <c r="AD39" s="70"/>
    </row>
    <row r="40" spans="1:30" x14ac:dyDescent="0.25">
      <c r="A40" s="1"/>
      <c r="B40" s="80"/>
      <c r="C40" s="34"/>
      <c r="D40" s="80"/>
      <c r="E40" s="81"/>
      <c r="G40" s="34"/>
      <c r="H40" s="36"/>
      <c r="I40" s="34"/>
      <c r="J40" s="21"/>
      <c r="K40" s="21"/>
      <c r="L40" s="21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0"/>
      <c r="X40" s="34"/>
      <c r="Y40" s="70"/>
      <c r="Z40" s="70"/>
      <c r="AA40" s="70"/>
      <c r="AB40" s="70"/>
      <c r="AC40" s="70"/>
      <c r="AD40" s="70"/>
    </row>
    <row r="41" spans="1:30" x14ac:dyDescent="0.25">
      <c r="A41" s="1"/>
      <c r="B41" s="80"/>
      <c r="C41" s="34"/>
      <c r="D41" s="80"/>
      <c r="E41" s="81"/>
      <c r="G41" s="34"/>
      <c r="H41" s="36"/>
      <c r="I41" s="34"/>
      <c r="J41" s="21"/>
      <c r="K41" s="21"/>
      <c r="L41" s="21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0"/>
      <c r="X41" s="34"/>
      <c r="Y41" s="70"/>
      <c r="Z41" s="70"/>
      <c r="AA41" s="70"/>
      <c r="AB41" s="70"/>
      <c r="AC41" s="70"/>
      <c r="AD41" s="70"/>
    </row>
    <row r="42" spans="1:30" x14ac:dyDescent="0.25">
      <c r="A42" s="1"/>
      <c r="B42" s="80"/>
      <c r="C42" s="34"/>
      <c r="D42" s="80"/>
      <c r="E42" s="81"/>
      <c r="G42" s="34"/>
      <c r="H42" s="36"/>
      <c r="I42" s="34"/>
      <c r="J42" s="21"/>
      <c r="K42" s="21"/>
      <c r="L42" s="21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0"/>
      <c r="X42" s="34"/>
      <c r="Y42" s="70"/>
      <c r="Z42" s="70"/>
      <c r="AA42" s="70"/>
      <c r="AB42" s="70"/>
      <c r="AC42" s="70"/>
      <c r="AD42" s="70"/>
    </row>
    <row r="43" spans="1:30" x14ac:dyDescent="0.25">
      <c r="A43" s="1"/>
      <c r="B43" s="80"/>
      <c r="C43" s="34"/>
      <c r="D43" s="80"/>
      <c r="E43" s="81"/>
      <c r="G43" s="34"/>
      <c r="H43" s="36"/>
      <c r="I43" s="34"/>
      <c r="J43" s="21"/>
      <c r="K43" s="21"/>
      <c r="L43" s="21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0"/>
      <c r="X43" s="34"/>
      <c r="Y43" s="70"/>
      <c r="Z43" s="70"/>
      <c r="AA43" s="70"/>
      <c r="AB43" s="70"/>
      <c r="AC43" s="70"/>
      <c r="AD43" s="70"/>
    </row>
    <row r="44" spans="1:30" x14ac:dyDescent="0.25">
      <c r="A44" s="1"/>
      <c r="B44" s="80"/>
      <c r="C44" s="34"/>
      <c r="D44" s="80"/>
      <c r="E44" s="81"/>
      <c r="G44" s="34"/>
      <c r="H44" s="36"/>
      <c r="I44" s="34"/>
      <c r="J44" s="21"/>
      <c r="K44" s="21"/>
      <c r="L44" s="21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0"/>
      <c r="X44" s="34"/>
      <c r="Y44" s="70"/>
      <c r="Z44" s="70"/>
      <c r="AA44" s="70"/>
      <c r="AB44" s="70"/>
      <c r="AC44" s="70"/>
      <c r="AD44" s="70"/>
    </row>
    <row r="45" spans="1:30" x14ac:dyDescent="0.25">
      <c r="A45" s="1"/>
      <c r="B45" s="80"/>
      <c r="C45" s="34"/>
      <c r="D45" s="80"/>
      <c r="E45" s="81"/>
      <c r="G45" s="34"/>
      <c r="H45" s="36"/>
      <c r="I45" s="34"/>
      <c r="J45" s="21"/>
      <c r="K45" s="21"/>
      <c r="L45" s="21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0"/>
      <c r="X45" s="34"/>
      <c r="Y45" s="70"/>
      <c r="Z45" s="70"/>
      <c r="AA45" s="70"/>
      <c r="AB45" s="70"/>
      <c r="AC45" s="70"/>
      <c r="AD45" s="70"/>
    </row>
    <row r="46" spans="1:30" x14ac:dyDescent="0.25">
      <c r="A46" s="1"/>
      <c r="B46" s="80"/>
      <c r="C46" s="34"/>
      <c r="D46" s="80"/>
      <c r="E46" s="81"/>
      <c r="G46" s="34"/>
      <c r="H46" s="36"/>
      <c r="I46" s="34"/>
      <c r="J46" s="21"/>
      <c r="K46" s="21"/>
      <c r="L46" s="21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0"/>
      <c r="X46" s="34"/>
      <c r="Y46" s="70"/>
      <c r="Z46" s="70"/>
      <c r="AA46" s="70"/>
      <c r="AB46" s="70"/>
      <c r="AC46" s="70"/>
      <c r="AD46" s="70"/>
    </row>
    <row r="47" spans="1:30" x14ac:dyDescent="0.25">
      <c r="A47" s="1"/>
      <c r="B47" s="80"/>
      <c r="C47" s="34"/>
      <c r="D47" s="80"/>
      <c r="E47" s="81"/>
      <c r="G47" s="34"/>
      <c r="H47" s="36"/>
      <c r="I47" s="34"/>
      <c r="J47" s="21"/>
      <c r="K47" s="21"/>
      <c r="L47" s="21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0"/>
      <c r="X47" s="34"/>
      <c r="Y47" s="70"/>
      <c r="Z47" s="70"/>
      <c r="AA47" s="70"/>
      <c r="AB47" s="70"/>
      <c r="AC47" s="70"/>
      <c r="AD47" s="70"/>
    </row>
    <row r="48" spans="1:30" x14ac:dyDescent="0.25">
      <c r="A48" s="1"/>
      <c r="B48" s="80"/>
      <c r="C48" s="34"/>
      <c r="D48" s="80"/>
      <c r="E48" s="81"/>
      <c r="G48" s="34"/>
      <c r="H48" s="36"/>
      <c r="I48" s="34"/>
      <c r="J48" s="21"/>
      <c r="K48" s="21"/>
      <c r="L48" s="21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0"/>
      <c r="X48" s="34"/>
      <c r="Y48" s="70"/>
      <c r="Z48" s="70"/>
      <c r="AA48" s="70"/>
      <c r="AB48" s="70"/>
      <c r="AC48" s="70"/>
      <c r="AD48" s="70"/>
    </row>
    <row r="49" spans="1:30" x14ac:dyDescent="0.25">
      <c r="A49" s="1"/>
      <c r="B49" s="80"/>
      <c r="C49" s="34"/>
      <c r="D49" s="80"/>
      <c r="E49" s="81"/>
      <c r="G49" s="34"/>
      <c r="H49" s="36"/>
      <c r="I49" s="34"/>
      <c r="J49" s="21"/>
      <c r="K49" s="21"/>
      <c r="L49" s="21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80"/>
      <c r="X49" s="34"/>
      <c r="Y49" s="70"/>
      <c r="Z49" s="70"/>
      <c r="AA49" s="70"/>
      <c r="AB49" s="70"/>
      <c r="AC49" s="70"/>
      <c r="AD49" s="70"/>
    </row>
    <row r="50" spans="1:30" x14ac:dyDescent="0.25">
      <c r="A50" s="1"/>
      <c r="B50" s="80"/>
      <c r="C50" s="34"/>
      <c r="D50" s="80"/>
      <c r="E50" s="81"/>
      <c r="G50" s="34"/>
      <c r="H50" s="36"/>
      <c r="I50" s="34"/>
      <c r="J50" s="21"/>
      <c r="K50" s="21"/>
      <c r="L50" s="21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80"/>
      <c r="X50" s="34"/>
      <c r="Y50" s="70"/>
      <c r="Z50" s="70"/>
      <c r="AA50" s="70"/>
      <c r="AB50" s="70"/>
      <c r="AC50" s="70"/>
      <c r="AD50" s="70"/>
    </row>
    <row r="51" spans="1:30" x14ac:dyDescent="0.25">
      <c r="A51" s="1"/>
      <c r="B51" s="80"/>
      <c r="C51" s="34"/>
      <c r="D51" s="80"/>
      <c r="E51" s="81"/>
      <c r="G51" s="34"/>
      <c r="H51" s="36"/>
      <c r="I51" s="34"/>
      <c r="J51" s="21"/>
      <c r="K51" s="21"/>
      <c r="L51" s="21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80"/>
      <c r="X51" s="34"/>
      <c r="Y51" s="70"/>
      <c r="Z51" s="70"/>
      <c r="AA51" s="70"/>
      <c r="AB51" s="70"/>
      <c r="AC51" s="70"/>
      <c r="AD51" s="70"/>
    </row>
    <row r="52" spans="1:30" x14ac:dyDescent="0.25">
      <c r="A52" s="1"/>
      <c r="B52" s="80"/>
      <c r="C52" s="34"/>
      <c r="D52" s="80"/>
      <c r="E52" s="81"/>
      <c r="G52" s="34"/>
      <c r="H52" s="36"/>
      <c r="I52" s="34"/>
      <c r="J52" s="21"/>
      <c r="K52" s="21"/>
      <c r="L52" s="21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80"/>
      <c r="X52" s="34"/>
      <c r="Y52" s="70"/>
      <c r="Z52" s="70"/>
      <c r="AA52" s="70"/>
      <c r="AB52" s="70"/>
      <c r="AC52" s="70"/>
      <c r="AD52" s="70"/>
    </row>
    <row r="53" spans="1:30" x14ac:dyDescent="0.25">
      <c r="A53" s="1"/>
      <c r="B53" s="80"/>
      <c r="C53" s="34"/>
      <c r="D53" s="80"/>
      <c r="E53" s="81"/>
      <c r="G53" s="34"/>
      <c r="H53" s="36"/>
      <c r="I53" s="34"/>
      <c r="J53" s="21"/>
      <c r="K53" s="21"/>
      <c r="L53" s="21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80"/>
      <c r="X53" s="34"/>
      <c r="Y53" s="70"/>
      <c r="Z53" s="70"/>
      <c r="AA53" s="70"/>
      <c r="AB53" s="70"/>
      <c r="AC53" s="70"/>
      <c r="AD53" s="70"/>
    </row>
    <row r="54" spans="1:30" x14ac:dyDescent="0.25">
      <c r="A54" s="1"/>
      <c r="B54" s="80"/>
      <c r="C54" s="34"/>
      <c r="D54" s="80"/>
      <c r="E54" s="81"/>
      <c r="G54" s="34"/>
      <c r="H54" s="36"/>
      <c r="I54" s="34"/>
      <c r="J54" s="21"/>
      <c r="K54" s="21"/>
      <c r="L54" s="21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80"/>
      <c r="X54" s="34"/>
      <c r="Y54" s="70"/>
      <c r="Z54" s="70"/>
      <c r="AA54" s="70"/>
      <c r="AB54" s="70"/>
      <c r="AC54" s="70"/>
      <c r="AD54" s="70"/>
    </row>
    <row r="55" spans="1:30" x14ac:dyDescent="0.25">
      <c r="A55" s="1"/>
      <c r="B55" s="80"/>
      <c r="C55" s="34"/>
      <c r="D55" s="80"/>
      <c r="E55" s="81"/>
      <c r="G55" s="34"/>
      <c r="H55" s="36"/>
      <c r="I55" s="34"/>
      <c r="J55" s="21"/>
      <c r="K55" s="21"/>
      <c r="L55" s="21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80"/>
      <c r="X55" s="34"/>
      <c r="Y55" s="70"/>
      <c r="Z55" s="70"/>
      <c r="AA55" s="70"/>
      <c r="AB55" s="70"/>
      <c r="AC55" s="70"/>
      <c r="AD55" s="70"/>
    </row>
    <row r="56" spans="1:30" x14ac:dyDescent="0.25">
      <c r="A56" s="1"/>
      <c r="B56" s="80"/>
      <c r="C56" s="34"/>
      <c r="D56" s="80"/>
      <c r="E56" s="81"/>
      <c r="G56" s="34"/>
      <c r="H56" s="36"/>
      <c r="I56" s="34"/>
      <c r="J56" s="21"/>
      <c r="K56" s="21"/>
      <c r="L56" s="21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80"/>
      <c r="X56" s="34"/>
      <c r="Y56" s="70"/>
      <c r="Z56" s="70"/>
      <c r="AA56" s="70"/>
      <c r="AB56" s="70"/>
      <c r="AC56" s="70"/>
      <c r="AD56" s="70"/>
    </row>
    <row r="57" spans="1:30" x14ac:dyDescent="0.25">
      <c r="A57" s="1"/>
      <c r="B57" s="80"/>
      <c r="C57" s="34"/>
      <c r="D57" s="80"/>
      <c r="E57" s="81"/>
      <c r="G57" s="34"/>
      <c r="H57" s="36"/>
      <c r="I57" s="34"/>
      <c r="J57" s="21"/>
      <c r="K57" s="21"/>
      <c r="L57" s="21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80"/>
      <c r="X57" s="34"/>
      <c r="Y57" s="70"/>
      <c r="Z57" s="70"/>
      <c r="AA57" s="70"/>
      <c r="AB57" s="70"/>
      <c r="AC57" s="70"/>
      <c r="AD57" s="70"/>
    </row>
    <row r="58" spans="1:30" x14ac:dyDescent="0.25">
      <c r="A58" s="1"/>
      <c r="B58" s="80"/>
      <c r="C58" s="34"/>
      <c r="D58" s="80"/>
      <c r="E58" s="81"/>
      <c r="G58" s="34"/>
      <c r="H58" s="36"/>
      <c r="I58" s="34"/>
      <c r="J58" s="21"/>
      <c r="K58" s="21"/>
      <c r="L58" s="21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80"/>
      <c r="X58" s="34"/>
      <c r="Y58" s="70"/>
      <c r="Z58" s="70"/>
      <c r="AA58" s="70"/>
      <c r="AB58" s="70"/>
      <c r="AC58" s="70"/>
      <c r="AD58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2020-09-21T16:55:08Z</dcterms:modified>
</cp:coreProperties>
</file>