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O17" i="5" s="1"/>
  <c r="H13" i="5"/>
  <c r="H17" i="5" s="1"/>
  <c r="H19" i="5" s="1"/>
  <c r="G13" i="5"/>
  <c r="G17" i="5" s="1"/>
  <c r="F13" i="5"/>
  <c r="F17" i="5" s="1"/>
  <c r="F19" i="5" s="1"/>
  <c r="E13" i="5"/>
  <c r="E17" i="5" s="1"/>
  <c r="M17" i="5" l="1"/>
  <c r="L17" i="5"/>
  <c r="N17" i="5"/>
  <c r="O18" i="5"/>
  <c r="G19" i="5"/>
  <c r="M18" i="5"/>
  <c r="E19" i="5"/>
  <c r="L19" i="5" s="1"/>
  <c r="I19" i="5"/>
  <c r="N19" i="5"/>
  <c r="N18" i="5"/>
  <c r="L18" i="5"/>
  <c r="M19" i="5" l="1"/>
</calcChain>
</file>

<file path=xl/sharedStrings.xml><?xml version="1.0" encoding="utf-8"?>
<sst xmlns="http://schemas.openxmlformats.org/spreadsheetml/2006/main" count="91" uniqueCount="41">
  <si>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</si>
  <si>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</si>
  <si>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</si>
  <si>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</si>
  <si>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</si>
  <si>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</si>
  <si>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</si>
  <si>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</si>
  <si>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</si>
  <si>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</si>
  <si>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</si>
  <si>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</si>
  <si>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</si>
  <si>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</si>
  <si>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</si>
  <si>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</si>
  <si>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</si>
  <si>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</si>
  <si>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</si>
  <si>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</si>
  <si>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</si>
  <si>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</si>
  <si>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</si>
  <si>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</si>
  <si>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</si>
  <si>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KuKu = Kulhon Kunto  (1949)</t>
  </si>
  <si>
    <t>ToU = Tohmajärven Urheilijat  (1934)</t>
  </si>
  <si>
    <t>Kari Kempas</t>
  </si>
  <si>
    <t>8.</t>
  </si>
  <si>
    <t>KuKu</t>
  </si>
  <si>
    <t>ToU</t>
  </si>
  <si>
    <t>7.</t>
  </si>
  <si>
    <t>10.</t>
  </si>
  <si>
    <t>2.</t>
  </si>
  <si>
    <t>JoMa</t>
  </si>
  <si>
    <t>6.</t>
  </si>
  <si>
    <t>3.</t>
  </si>
  <si>
    <t>1.</t>
  </si>
  <si>
    <t>9.</t>
  </si>
  <si>
    <t>13.</t>
  </si>
  <si>
    <t>29.7.1964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</si>
</sst>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40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28</v>
      </c>
      <c r="Z4" s="68" t="s">
        <v>29</v>
      </c>
      <c r="AA4" s="12">
        <v>17</v>
      </c>
      <c r="AB4" s="12">
        <v>0</v>
      </c>
      <c r="AC4" s="12">
        <v>5</v>
      </c>
      <c r="AD4" s="12">
        <v>16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1986</v>
      </c>
      <c r="C5" s="12" t="s">
        <v>28</v>
      </c>
      <c r="D5" s="1" t="s">
        <v>30</v>
      </c>
      <c r="E5" s="12">
        <v>22</v>
      </c>
      <c r="F5" s="12">
        <v>0</v>
      </c>
      <c r="G5" s="12">
        <v>9</v>
      </c>
      <c r="H5" s="12">
        <v>15</v>
      </c>
      <c r="I5" s="12"/>
      <c r="J5" s="32"/>
      <c r="K5" s="7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1987</v>
      </c>
      <c r="C6" s="12" t="s">
        <v>31</v>
      </c>
      <c r="D6" s="1" t="s">
        <v>30</v>
      </c>
      <c r="E6" s="12">
        <v>22</v>
      </c>
      <c r="F6" s="12">
        <v>0</v>
      </c>
      <c r="G6" s="12">
        <v>6</v>
      </c>
      <c r="H6" s="12">
        <v>10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1988</v>
      </c>
      <c r="C7" s="12" t="s">
        <v>32</v>
      </c>
      <c r="D7" s="1" t="s">
        <v>30</v>
      </c>
      <c r="E7" s="13">
        <v>22</v>
      </c>
      <c r="F7" s="13">
        <v>0</v>
      </c>
      <c r="G7" s="12">
        <v>13</v>
      </c>
      <c r="H7" s="12">
        <v>9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33</v>
      </c>
      <c r="Z9" s="71" t="s">
        <v>34</v>
      </c>
      <c r="AA9" s="12">
        <v>21</v>
      </c>
      <c r="AB9" s="12">
        <v>0</v>
      </c>
      <c r="AC9" s="12">
        <v>13</v>
      </c>
      <c r="AD9" s="12">
        <v>31</v>
      </c>
      <c r="AE9" s="12"/>
      <c r="AF9" s="69"/>
      <c r="AG9" s="10"/>
      <c r="AH9" s="64"/>
      <c r="AI9" s="7" t="s">
        <v>35</v>
      </c>
      <c r="AJ9" s="64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33</v>
      </c>
      <c r="Z10" s="71" t="s">
        <v>34</v>
      </c>
      <c r="AA10" s="12">
        <v>22</v>
      </c>
      <c r="AB10" s="12">
        <v>2</v>
      </c>
      <c r="AC10" s="12">
        <v>31</v>
      </c>
      <c r="AD10" s="12">
        <v>36</v>
      </c>
      <c r="AE10" s="12"/>
      <c r="AF10" s="69"/>
      <c r="AG10" s="10"/>
      <c r="AH10" s="7" t="s">
        <v>28</v>
      </c>
      <c r="AI10" s="7" t="s">
        <v>35</v>
      </c>
      <c r="AJ10" s="12" t="s">
        <v>36</v>
      </c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1992</v>
      </c>
      <c r="Y11" s="12" t="s">
        <v>37</v>
      </c>
      <c r="Z11" s="71" t="s">
        <v>34</v>
      </c>
      <c r="AA11" s="12">
        <v>21</v>
      </c>
      <c r="AB11" s="12">
        <v>1</v>
      </c>
      <c r="AC11" s="12">
        <v>23</v>
      </c>
      <c r="AD11" s="12">
        <v>42</v>
      </c>
      <c r="AE11" s="12"/>
      <c r="AF11" s="69"/>
      <c r="AG11" s="10"/>
      <c r="AH11" s="64"/>
      <c r="AI11" s="12" t="s">
        <v>36</v>
      </c>
      <c r="AJ11" s="7" t="s">
        <v>38</v>
      </c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1993</v>
      </c>
      <c r="C12" s="12" t="s">
        <v>39</v>
      </c>
      <c r="D12" s="1" t="s">
        <v>34</v>
      </c>
      <c r="E12" s="12">
        <v>25</v>
      </c>
      <c r="F12" s="12">
        <v>2</v>
      </c>
      <c r="G12" s="12">
        <v>12</v>
      </c>
      <c r="H12" s="12">
        <v>24</v>
      </c>
      <c r="I12" s="12">
        <v>105</v>
      </c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91</v>
      </c>
      <c r="F13" s="36">
        <f>SUM(F4:F12)</f>
        <v>2</v>
      </c>
      <c r="G13" s="36">
        <f>SUM(G4:G12)</f>
        <v>40</v>
      </c>
      <c r="H13" s="36">
        <f>SUM(H4:H12)</f>
        <v>58</v>
      </c>
      <c r="I13" s="36">
        <f>SUM(I4:I12)</f>
        <v>105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81</v>
      </c>
      <c r="AB13" s="36">
        <f>SUM(AB4:AB12)</f>
        <v>3</v>
      </c>
      <c r="AC13" s="36">
        <f>SUM(AC4:AC12)</f>
        <v>72</v>
      </c>
      <c r="AD13" s="36">
        <f>SUM(AD4:AD12)</f>
        <v>125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26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91</v>
      </c>
      <c r="F17" s="47">
        <f>PRODUCT(F13+R13)</f>
        <v>2</v>
      </c>
      <c r="G17" s="47">
        <f>PRODUCT(G13+S13)</f>
        <v>40</v>
      </c>
      <c r="H17" s="47">
        <f>PRODUCT(H13+T13)</f>
        <v>58</v>
      </c>
      <c r="I17" s="47">
        <f>PRODUCT(I13+U13)</f>
        <v>105</v>
      </c>
      <c r="J17" s="60">
        <v>0</v>
      </c>
      <c r="K17" s="16">
        <f>PRODUCT(K13+W13)</f>
        <v>0</v>
      </c>
      <c r="L17" s="53">
        <f>PRODUCT((F17+G17)/E17)</f>
        <v>0.46153846153846156</v>
      </c>
      <c r="M17" s="53">
        <f>PRODUCT(H17/E17)</f>
        <v>0.63736263736263732</v>
      </c>
      <c r="N17" s="53">
        <f>PRODUCT((F17+G17+H17)/E17)</f>
        <v>1.098901098901099</v>
      </c>
      <c r="O17" s="53">
        <f>PRODUCT(I17/25)</f>
        <v>4.2</v>
      </c>
      <c r="Q17" s="17"/>
      <c r="R17" s="17"/>
      <c r="S17" s="17"/>
      <c r="T17" s="54" t="s">
        <v>24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81</v>
      </c>
      <c r="F18" s="47">
        <f>PRODUCT(AB13+AN13)</f>
        <v>3</v>
      </c>
      <c r="G18" s="47">
        <f>PRODUCT(AC13+AO13)</f>
        <v>72</v>
      </c>
      <c r="H18" s="47">
        <f>PRODUCT(AD13+AP13)</f>
        <v>125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0.92592592592592593</v>
      </c>
      <c r="M18" s="53">
        <f>PRODUCT(H18/E18)</f>
        <v>1.5432098765432098</v>
      </c>
      <c r="N18" s="53">
        <f>PRODUCT((F18+G18+H18)/E18)</f>
        <v>2.4691358024691357</v>
      </c>
      <c r="O18" s="53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172</v>
      </c>
      <c r="F19" s="47">
        <f t="shared" ref="F19:I19" si="0">SUM(F16:F18)</f>
        <v>5</v>
      </c>
      <c r="G19" s="47">
        <f t="shared" si="0"/>
        <v>112</v>
      </c>
      <c r="H19" s="47">
        <f t="shared" si="0"/>
        <v>183</v>
      </c>
      <c r="I19" s="47">
        <f t="shared" si="0"/>
        <v>105</v>
      </c>
      <c r="J19" s="60">
        <v>0</v>
      </c>
      <c r="K19" s="16" t="e">
        <f>SUM(K16:K18)</f>
        <v>#DIV/0!</v>
      </c>
      <c r="L19" s="53">
        <f>PRODUCT((F19+G19)/E19)</f>
        <v>0.68023255813953487</v>
      </c>
      <c r="M19" s="53">
        <f>PRODUCT(H19/E19)</f>
        <v>1.0639534883720929</v>
      </c>
      <c r="N19" s="53">
        <f>PRODUCT((F19+G19+H19)/E19)</f>
        <v>1.7441860465116279</v>
      </c>
      <c r="O19" s="53">
        <v>4.2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2019-01-21T19:40:15Z</dcterms:modified>
</cp:coreProperties>
</file>