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 l="1"/>
  <c r="AS10" i="3"/>
  <c r="AR10" i="3"/>
  <c r="AQ10" i="3"/>
  <c r="AP10" i="3"/>
  <c r="AO10" i="3"/>
  <c r="AN10" i="3"/>
  <c r="AM10" i="3"/>
  <c r="AG10" i="3"/>
  <c r="K15" i="3" s="1"/>
  <c r="AE10" i="3"/>
  <c r="I15" i="3" s="1"/>
  <c r="AD10" i="3"/>
  <c r="H15" i="3" s="1"/>
  <c r="M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G16" i="3" s="1"/>
  <c r="F10" i="3"/>
  <c r="F14" i="3" s="1"/>
  <c r="E10" i="3"/>
  <c r="E14" i="3" s="1"/>
  <c r="E16" i="3" s="1"/>
  <c r="I14" i="3" l="1"/>
  <c r="J14" i="3" s="1"/>
  <c r="J10" i="3"/>
  <c r="V10" i="3"/>
  <c r="F16" i="3"/>
  <c r="N14" i="3"/>
  <c r="L14" i="3"/>
  <c r="H16" i="3"/>
  <c r="M16" i="3" s="1"/>
  <c r="M14" i="3"/>
  <c r="O14" i="3"/>
  <c r="K16" i="3"/>
  <c r="L16" i="3"/>
  <c r="N15" i="3"/>
  <c r="L15" i="3"/>
  <c r="J15" i="3"/>
  <c r="O15" i="3"/>
  <c r="AF10" i="3"/>
  <c r="AQ11" i="1"/>
  <c r="AP11" i="1"/>
  <c r="AO11" i="1"/>
  <c r="AN11" i="1"/>
  <c r="AM11" i="1"/>
  <c r="AL11" i="1"/>
  <c r="Z11" i="1"/>
  <c r="O11" i="1"/>
  <c r="O16" i="1" s="1"/>
  <c r="O19" i="1" s="1"/>
  <c r="O20" i="1" s="1"/>
  <c r="M11" i="1"/>
  <c r="L11" i="1"/>
  <c r="K11" i="1"/>
  <c r="J11" i="1"/>
  <c r="I11" i="1"/>
  <c r="H11" i="1"/>
  <c r="H16" i="1" s="1"/>
  <c r="G11" i="1"/>
  <c r="G16" i="1" s="1"/>
  <c r="G19" i="1" s="1"/>
  <c r="F11" i="1"/>
  <c r="F16" i="1" s="1"/>
  <c r="E11" i="1"/>
  <c r="E16" i="1" s="1"/>
  <c r="E19" i="1" s="1"/>
  <c r="I16" i="3" l="1"/>
  <c r="N16" i="3"/>
  <c r="D13" i="1"/>
  <c r="I16" i="1"/>
  <c r="M16" i="1" s="1"/>
  <c r="N11" i="1"/>
  <c r="N16" i="1" s="1"/>
  <c r="F19" i="1"/>
  <c r="K19" i="1" s="1"/>
  <c r="K16" i="1"/>
  <c r="L16" i="1"/>
  <c r="H19" i="1"/>
  <c r="L19" i="1" s="1"/>
  <c r="I19" i="1"/>
  <c r="O16" i="3" l="1"/>
  <c r="J16" i="3"/>
  <c r="M19" i="1"/>
  <c r="N19" i="1"/>
</calcChain>
</file>

<file path=xl/sharedStrings.xml><?xml version="1.0" encoding="utf-8"?>
<sst xmlns="http://schemas.openxmlformats.org/spreadsheetml/2006/main" count="232" uniqueCount="109">
  <si>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</si>
  <si>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</si>
  <si>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</si>
  <si>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</si>
  <si>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</si>
  <si>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</si>
  <si>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</si>
  <si>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</si>
  <si>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</si>
  <si>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</si>
  <si>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</si>
  <si>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</si>
  <si>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</si>
  <si>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</si>
  <si>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</si>
  <si>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</si>
  <si>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</si>
  <si>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</si>
  <si>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</si>
  <si>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</si>
  <si>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</si>
  <si>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</si>
  <si>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</si>
  <si>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</si>
  <si>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</si>
  <si>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</si>
  <si>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</si>
  <si>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</si>
  <si>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</si>
  <si>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</si>
  <si>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</si>
  <si>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</si>
  <si>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</si>
  <si>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</si>
  <si>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</si>
  <si>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</si>
  <si>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</si>
  <si>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</si>
  <si>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</si>
  <si>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</si>
  <si>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6.</t>
  </si>
  <si>
    <t>APV</t>
  </si>
  <si>
    <t>APV = Alavuden Peli-Veikot  (1953)</t>
  </si>
  <si>
    <t>Ville Keltikangas</t>
  </si>
  <si>
    <t>18.4.1999   Alajärvi</t>
  </si>
  <si>
    <t>06.06. 2017  JoMa - AA  2-0  (4-1, 3-0)</t>
  </si>
  <si>
    <t xml:space="preserve">  18 v   1 kk 19 pv</t>
  </si>
  <si>
    <t>15.06. 2017  AA - KiPa  1-0  (9-4, 5-5)</t>
  </si>
  <si>
    <t>2.  ottelu</t>
  </si>
  <si>
    <t xml:space="preserve">  18 v   1 kk 27 pv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</si>
  <si>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</si>
  <si>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</si>
  <si>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</si>
  <si>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</si>
  <si>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</si>
  <si>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</si>
  <si>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</si>
  <si>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</si>
  <si>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</si>
  <si>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</si>
  <si>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</si>
  <si>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</si>
  <si>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</si>
  <si>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</si>
  <si>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</si>
  <si>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</si>
  <si>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</si>
  <si>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</si>
  <si>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</si>
  <si>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</si>
  <si>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</si>
  <si>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</si>
  <si>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</si>
  <si>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</si>
  <si>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</si>
  <si>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</si>
  <si>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</si>
  <si>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</si>
  <si>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</si>
  <si>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</si>
  <si>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</si>
  <si>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</si>
  <si>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0/1</t>
  </si>
  <si>
    <t>02.07. 2017  Imatra</t>
  </si>
  <si>
    <t xml:space="preserve">  0-2  (1-3, 1-4)</t>
  </si>
  <si>
    <t>3/5</t>
  </si>
  <si>
    <t>3/4</t>
  </si>
  <si>
    <t>I p</t>
  </si>
  <si>
    <t>2.</t>
  </si>
  <si>
    <t>Mikko Kivinen</t>
  </si>
  <si>
    <t xml:space="preserve">     Runkosarja 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</si>
  <si>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</si>
  <si>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</si>
  <si>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</si>
  <si>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</si>
  <si>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</si>
  <si>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</si>
  <si>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</si>
  <si>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</si>
  <si>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</si>
  <si>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</si>
  <si>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</si>
  <si>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9.</t>
  </si>
  <si>
    <t>10.</t>
  </si>
  <si>
    <t>LieKi</t>
  </si>
  <si>
    <t>ykköspesis</t>
  </si>
  <si>
    <t>UPV</t>
  </si>
  <si>
    <t>UPV = Ulvilan Pesä-Veikot  (1957)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</si>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</sst>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5" customWidth="1"/>
    <col min="3" max="3" width="6.140625" style="56" customWidth="1"/>
    <col min="4" max="4" width="8.5703125" style="55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4"/>
      <c r="B1" s="2" t="s">
        <v>43</v>
      </c>
      <c r="C1" s="3"/>
      <c r="D1" s="4"/>
      <c r="E1" s="6" t="s">
        <v>44</v>
      </c>
      <c r="F1" s="3"/>
      <c r="G1" s="65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5"/>
    </row>
    <row r="2" spans="1:44" s="69" customFormat="1" ht="15" customHeight="1" x14ac:dyDescent="0.25">
      <c r="A2" s="6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90</v>
      </c>
      <c r="Q2" s="14"/>
      <c r="R2" s="14"/>
      <c r="S2" s="21"/>
      <c r="T2" s="19"/>
      <c r="U2" s="20" t="s">
        <v>15</v>
      </c>
      <c r="V2" s="14"/>
      <c r="W2" s="14"/>
      <c r="X2" s="20"/>
      <c r="Y2" s="76"/>
      <c r="Z2" s="77"/>
      <c r="AA2" s="19"/>
      <c r="AB2" s="22" t="s">
        <v>91</v>
      </c>
      <c r="AC2" s="20"/>
      <c r="AD2" s="14"/>
      <c r="AE2" s="21"/>
      <c r="AF2" s="19"/>
      <c r="AG2" s="22" t="s">
        <v>51</v>
      </c>
      <c r="AH2" s="14"/>
      <c r="AI2" s="14"/>
      <c r="AJ2" s="15"/>
      <c r="AK2" s="19"/>
      <c r="AL2" s="22" t="s">
        <v>52</v>
      </c>
      <c r="AM2" s="20"/>
      <c r="AN2" s="14"/>
      <c r="AO2" s="68" t="s">
        <v>53</v>
      </c>
      <c r="AP2" s="14"/>
      <c r="AQ2" s="15"/>
      <c r="AR2" s="35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54</v>
      </c>
      <c r="AE3" s="18" t="s">
        <v>17</v>
      </c>
      <c r="AF3" s="23"/>
      <c r="AG3" s="18" t="s">
        <v>55</v>
      </c>
      <c r="AH3" s="18" t="s">
        <v>56</v>
      </c>
      <c r="AI3" s="15" t="s">
        <v>57</v>
      </c>
      <c r="AJ3" s="18" t="s">
        <v>58</v>
      </c>
      <c r="AK3" s="23"/>
      <c r="AL3" s="18" t="s">
        <v>23</v>
      </c>
      <c r="AM3" s="18" t="s">
        <v>24</v>
      </c>
      <c r="AN3" s="15" t="s">
        <v>59</v>
      </c>
      <c r="AO3" s="15" t="s">
        <v>31</v>
      </c>
      <c r="AP3" s="17" t="s">
        <v>32</v>
      </c>
      <c r="AQ3" s="18" t="s">
        <v>33</v>
      </c>
      <c r="AR3" s="35"/>
    </row>
    <row r="4" spans="1:44" s="69" customFormat="1" ht="15" customHeight="1" x14ac:dyDescent="0.25">
      <c r="A4" s="67"/>
      <c r="B4" s="57">
        <v>2015</v>
      </c>
      <c r="C4" s="57" t="s">
        <v>39</v>
      </c>
      <c r="D4" s="58" t="s">
        <v>37</v>
      </c>
      <c r="E4" s="57"/>
      <c r="F4" s="59" t="s">
        <v>38</v>
      </c>
      <c r="G4" s="60"/>
      <c r="H4" s="61"/>
      <c r="I4" s="57"/>
      <c r="J4" s="57"/>
      <c r="K4" s="57"/>
      <c r="L4" s="57"/>
      <c r="M4" s="57"/>
      <c r="N4" s="62"/>
      <c r="O4" s="24"/>
      <c r="P4" s="18"/>
      <c r="Q4" s="18"/>
      <c r="R4" s="18"/>
      <c r="S4" s="18"/>
      <c r="T4" s="23"/>
      <c r="U4" s="70"/>
      <c r="V4" s="25"/>
      <c r="W4" s="26"/>
      <c r="X4" s="25"/>
      <c r="Y4" s="25"/>
      <c r="Z4" s="71"/>
      <c r="AA4" s="23"/>
      <c r="AB4" s="18"/>
      <c r="AC4" s="18"/>
      <c r="AD4" s="18"/>
      <c r="AE4" s="18"/>
      <c r="AF4" s="23"/>
      <c r="AG4" s="70"/>
      <c r="AH4" s="70"/>
      <c r="AI4" s="70"/>
      <c r="AJ4" s="70"/>
      <c r="AK4" s="23"/>
      <c r="AL4" s="25"/>
      <c r="AM4" s="25"/>
      <c r="AN4" s="25"/>
      <c r="AO4" s="26"/>
      <c r="AP4" s="27"/>
      <c r="AQ4" s="25"/>
      <c r="AR4" s="35"/>
    </row>
    <row r="5" spans="1:44" s="69" customFormat="1" ht="15" customHeight="1" x14ac:dyDescent="0.25">
      <c r="A5" s="67"/>
      <c r="B5" s="57">
        <v>2016</v>
      </c>
      <c r="C5" s="57" t="s">
        <v>40</v>
      </c>
      <c r="D5" s="58" t="s">
        <v>41</v>
      </c>
      <c r="E5" s="57"/>
      <c r="F5" s="59" t="s">
        <v>38</v>
      </c>
      <c r="G5" s="60"/>
      <c r="H5" s="61"/>
      <c r="I5" s="57"/>
      <c r="J5" s="57"/>
      <c r="K5" s="57"/>
      <c r="L5" s="57"/>
      <c r="M5" s="57"/>
      <c r="N5" s="62"/>
      <c r="O5" s="24"/>
      <c r="P5" s="18"/>
      <c r="Q5" s="18"/>
      <c r="R5" s="18"/>
      <c r="S5" s="18"/>
      <c r="T5" s="23"/>
      <c r="U5" s="70"/>
      <c r="V5" s="25"/>
      <c r="W5" s="26"/>
      <c r="X5" s="25"/>
      <c r="Y5" s="25"/>
      <c r="Z5" s="71"/>
      <c r="AA5" s="23"/>
      <c r="AB5" s="18"/>
      <c r="AC5" s="18"/>
      <c r="AD5" s="18"/>
      <c r="AE5" s="18"/>
      <c r="AF5" s="23"/>
      <c r="AG5" s="70"/>
      <c r="AH5" s="70"/>
      <c r="AI5" s="70"/>
      <c r="AJ5" s="70"/>
      <c r="AK5" s="23"/>
      <c r="AL5" s="25"/>
      <c r="AM5" s="25"/>
      <c r="AN5" s="25"/>
      <c r="AO5" s="26"/>
      <c r="AP5" s="27"/>
      <c r="AQ5" s="25"/>
      <c r="AR5" s="35"/>
    </row>
    <row r="6" spans="1:44" s="69" customFormat="1" ht="15" customHeight="1" x14ac:dyDescent="0.25">
      <c r="A6" s="67"/>
      <c r="B6" s="57">
        <v>2017</v>
      </c>
      <c r="C6" s="57" t="s">
        <v>88</v>
      </c>
      <c r="D6" s="58" t="s">
        <v>41</v>
      </c>
      <c r="E6" s="57"/>
      <c r="F6" s="59" t="s">
        <v>38</v>
      </c>
      <c r="G6" s="60"/>
      <c r="H6" s="61"/>
      <c r="I6" s="57"/>
      <c r="J6" s="57"/>
      <c r="K6" s="57"/>
      <c r="L6" s="57"/>
      <c r="M6" s="57"/>
      <c r="N6" s="62"/>
      <c r="O6" s="24"/>
      <c r="P6" s="18"/>
      <c r="Q6" s="18"/>
      <c r="R6" s="18"/>
      <c r="S6" s="18"/>
      <c r="T6" s="23"/>
      <c r="U6" s="70"/>
      <c r="V6" s="25"/>
      <c r="W6" s="26"/>
      <c r="X6" s="25"/>
      <c r="Y6" s="25"/>
      <c r="Z6" s="71"/>
      <c r="AA6" s="23"/>
      <c r="AB6" s="18"/>
      <c r="AC6" s="18"/>
      <c r="AD6" s="18"/>
      <c r="AE6" s="18"/>
      <c r="AF6" s="23"/>
      <c r="AG6" s="70"/>
      <c r="AH6" s="70"/>
      <c r="AI6" s="70"/>
      <c r="AJ6" s="70"/>
      <c r="AK6" s="23"/>
      <c r="AL6" s="25"/>
      <c r="AM6" s="25"/>
      <c r="AN6" s="25"/>
      <c r="AO6" s="26"/>
      <c r="AP6" s="27"/>
      <c r="AQ6" s="25"/>
      <c r="AR6" s="35"/>
    </row>
    <row r="7" spans="1:44" s="69" customFormat="1" ht="15" customHeight="1" x14ac:dyDescent="0.25">
      <c r="A7" s="67"/>
      <c r="B7" s="25">
        <v>2017</v>
      </c>
      <c r="C7" s="25" t="s">
        <v>50</v>
      </c>
      <c r="D7" s="2" t="s">
        <v>34</v>
      </c>
      <c r="E7" s="25">
        <v>14</v>
      </c>
      <c r="F7" s="25">
        <v>0</v>
      </c>
      <c r="G7" s="25">
        <v>5</v>
      </c>
      <c r="H7" s="25">
        <v>3</v>
      </c>
      <c r="I7" s="25">
        <v>15</v>
      </c>
      <c r="J7" s="25">
        <v>1</v>
      </c>
      <c r="K7" s="25">
        <v>2</v>
      </c>
      <c r="L7" s="25">
        <v>7</v>
      </c>
      <c r="M7" s="25">
        <v>5</v>
      </c>
      <c r="N7" s="41">
        <v>0.26300000000000001</v>
      </c>
      <c r="O7" s="63">
        <v>57</v>
      </c>
      <c r="P7" s="18"/>
      <c r="Q7" s="18"/>
      <c r="R7" s="18"/>
      <c r="S7" s="18"/>
      <c r="T7" s="23"/>
      <c r="U7" s="70"/>
      <c r="V7" s="25"/>
      <c r="W7" s="26"/>
      <c r="X7" s="25"/>
      <c r="Y7" s="25"/>
      <c r="Z7" s="71"/>
      <c r="AA7" s="23"/>
      <c r="AB7" s="18"/>
      <c r="AC7" s="18"/>
      <c r="AD7" s="18"/>
      <c r="AE7" s="18"/>
      <c r="AF7" s="23"/>
      <c r="AG7" s="70"/>
      <c r="AH7" s="70"/>
      <c r="AI7" s="70"/>
      <c r="AJ7" s="70"/>
      <c r="AK7" s="23"/>
      <c r="AL7" s="25"/>
      <c r="AM7" s="25"/>
      <c r="AN7" s="25"/>
      <c r="AO7" s="26"/>
      <c r="AP7" s="27"/>
      <c r="AQ7" s="25"/>
      <c r="AR7" s="35"/>
    </row>
    <row r="8" spans="1:44" s="69" customFormat="1" ht="15" customHeight="1" x14ac:dyDescent="0.25">
      <c r="A8" s="67"/>
      <c r="B8" s="141">
        <v>2018</v>
      </c>
      <c r="C8" s="141" t="s">
        <v>103</v>
      </c>
      <c r="D8" s="142" t="s">
        <v>104</v>
      </c>
      <c r="E8" s="142"/>
      <c r="F8" s="143" t="s">
        <v>105</v>
      </c>
      <c r="G8" s="144"/>
      <c r="H8" s="86"/>
      <c r="I8" s="142"/>
      <c r="J8" s="142"/>
      <c r="K8" s="142"/>
      <c r="L8" s="142"/>
      <c r="M8" s="141"/>
      <c r="N8" s="141"/>
      <c r="O8" s="63"/>
      <c r="P8" s="18"/>
      <c r="Q8" s="18"/>
      <c r="R8" s="18"/>
      <c r="S8" s="18"/>
      <c r="T8" s="23"/>
      <c r="U8" s="70"/>
      <c r="V8" s="25"/>
      <c r="W8" s="26"/>
      <c r="X8" s="25"/>
      <c r="Y8" s="25"/>
      <c r="Z8" s="71"/>
      <c r="AA8" s="23"/>
      <c r="AB8" s="18"/>
      <c r="AC8" s="18"/>
      <c r="AD8" s="18"/>
      <c r="AE8" s="18"/>
      <c r="AF8" s="23"/>
      <c r="AG8" s="70"/>
      <c r="AH8" s="70"/>
      <c r="AI8" s="70"/>
      <c r="AJ8" s="70"/>
      <c r="AK8" s="23"/>
      <c r="AL8" s="25"/>
      <c r="AM8" s="25"/>
      <c r="AN8" s="25"/>
      <c r="AO8" s="26"/>
      <c r="AP8" s="27"/>
      <c r="AQ8" s="25"/>
      <c r="AR8" s="35"/>
    </row>
    <row r="9" spans="1:44" s="69" customFormat="1" ht="15" customHeight="1" x14ac:dyDescent="0.25">
      <c r="A9" s="67"/>
      <c r="B9" s="141">
        <v>2019</v>
      </c>
      <c r="C9" s="141" t="s">
        <v>40</v>
      </c>
      <c r="D9" s="142" t="s">
        <v>106</v>
      </c>
      <c r="E9" s="142"/>
      <c r="F9" s="143" t="s">
        <v>105</v>
      </c>
      <c r="G9" s="144"/>
      <c r="H9" s="86"/>
      <c r="I9" s="142"/>
      <c r="J9" s="142"/>
      <c r="K9" s="142"/>
      <c r="L9" s="142"/>
      <c r="M9" s="141"/>
      <c r="N9" s="141"/>
      <c r="O9" s="63"/>
      <c r="P9" s="18"/>
      <c r="Q9" s="18"/>
      <c r="R9" s="18"/>
      <c r="S9" s="18"/>
      <c r="T9" s="23"/>
      <c r="U9" s="70"/>
      <c r="V9" s="25"/>
      <c r="W9" s="26"/>
      <c r="X9" s="25"/>
      <c r="Y9" s="25"/>
      <c r="Z9" s="71"/>
      <c r="AA9" s="23"/>
      <c r="AB9" s="18"/>
      <c r="AC9" s="18"/>
      <c r="AD9" s="18"/>
      <c r="AE9" s="18"/>
      <c r="AF9" s="23"/>
      <c r="AG9" s="70"/>
      <c r="AH9" s="70"/>
      <c r="AI9" s="70"/>
      <c r="AJ9" s="70"/>
      <c r="AK9" s="23"/>
      <c r="AL9" s="25"/>
      <c r="AM9" s="25"/>
      <c r="AN9" s="25"/>
      <c r="AO9" s="26"/>
      <c r="AP9" s="27"/>
      <c r="AQ9" s="25"/>
      <c r="AR9" s="35"/>
    </row>
    <row r="10" spans="1:44" s="69" customFormat="1" ht="15" customHeight="1" x14ac:dyDescent="0.25">
      <c r="A10" s="67"/>
      <c r="B10" s="141">
        <v>2020</v>
      </c>
      <c r="C10" s="141" t="s">
        <v>108</v>
      </c>
      <c r="D10" s="142" t="s">
        <v>34</v>
      </c>
      <c r="E10" s="142"/>
      <c r="F10" s="143" t="s">
        <v>105</v>
      </c>
      <c r="G10" s="144"/>
      <c r="H10" s="86"/>
      <c r="I10" s="142"/>
      <c r="J10" s="142"/>
      <c r="K10" s="142"/>
      <c r="L10" s="142"/>
      <c r="M10" s="141"/>
      <c r="N10" s="141"/>
      <c r="O10" s="63"/>
      <c r="P10" s="18"/>
      <c r="Q10" s="18"/>
      <c r="R10" s="18"/>
      <c r="S10" s="18"/>
      <c r="T10" s="23"/>
      <c r="U10" s="70"/>
      <c r="V10" s="25"/>
      <c r="W10" s="26"/>
      <c r="X10" s="25"/>
      <c r="Y10" s="25"/>
      <c r="Z10" s="71"/>
      <c r="AA10" s="23"/>
      <c r="AB10" s="18"/>
      <c r="AC10" s="18"/>
      <c r="AD10" s="18"/>
      <c r="AE10" s="18"/>
      <c r="AF10" s="23"/>
      <c r="AG10" s="70"/>
      <c r="AH10" s="70"/>
      <c r="AI10" s="70"/>
      <c r="AJ10" s="70"/>
      <c r="AK10" s="23"/>
      <c r="AL10" s="25"/>
      <c r="AM10" s="25"/>
      <c r="AN10" s="25"/>
      <c r="AO10" s="26"/>
      <c r="AP10" s="27"/>
      <c r="AQ10" s="25"/>
      <c r="AR10" s="35"/>
    </row>
    <row r="11" spans="1:44" s="69" customFormat="1" ht="15" customHeight="1" x14ac:dyDescent="0.25">
      <c r="A11" s="72"/>
      <c r="B11" s="16" t="s">
        <v>7</v>
      </c>
      <c r="C11" s="17"/>
      <c r="D11" s="15"/>
      <c r="E11" s="18">
        <f t="shared" ref="E11:M11" si="0">SUM(E4:E10)</f>
        <v>14</v>
      </c>
      <c r="F11" s="18">
        <f t="shared" si="0"/>
        <v>0</v>
      </c>
      <c r="G11" s="18">
        <f t="shared" si="0"/>
        <v>5</v>
      </c>
      <c r="H11" s="18">
        <f t="shared" si="0"/>
        <v>3</v>
      </c>
      <c r="I11" s="18">
        <f t="shared" si="0"/>
        <v>15</v>
      </c>
      <c r="J11" s="18">
        <f t="shared" si="0"/>
        <v>1</v>
      </c>
      <c r="K11" s="18">
        <f t="shared" si="0"/>
        <v>2</v>
      </c>
      <c r="L11" s="18">
        <f t="shared" si="0"/>
        <v>7</v>
      </c>
      <c r="M11" s="17">
        <f t="shared" si="0"/>
        <v>5</v>
      </c>
      <c r="N11" s="29">
        <f>PRODUCT(I11/O11)</f>
        <v>0.26315789473684209</v>
      </c>
      <c r="O11" s="73">
        <f>SUM(O3:O10)</f>
        <v>57</v>
      </c>
      <c r="P11" s="74" t="s">
        <v>60</v>
      </c>
      <c r="Q11" s="74" t="s">
        <v>60</v>
      </c>
      <c r="R11" s="74" t="s">
        <v>60</v>
      </c>
      <c r="S11" s="74" t="s">
        <v>60</v>
      </c>
      <c r="T11" s="23"/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29">
        <f>PRODUCT(N17)</f>
        <v>0</v>
      </c>
      <c r="AA11" s="73"/>
      <c r="AB11" s="74" t="s">
        <v>60</v>
      </c>
      <c r="AC11" s="74" t="s">
        <v>60</v>
      </c>
      <c r="AD11" s="74" t="s">
        <v>60</v>
      </c>
      <c r="AE11" s="74" t="s">
        <v>60</v>
      </c>
      <c r="AF11" s="23"/>
      <c r="AG11" s="74" t="s">
        <v>61</v>
      </c>
      <c r="AH11" s="74" t="s">
        <v>61</v>
      </c>
      <c r="AI11" s="74" t="s">
        <v>61</v>
      </c>
      <c r="AJ11" s="74" t="s">
        <v>61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0</v>
      </c>
      <c r="AP11" s="18">
        <f t="shared" si="1"/>
        <v>0</v>
      </c>
      <c r="AQ11" s="18">
        <f t="shared" si="1"/>
        <v>0</v>
      </c>
      <c r="AR11" s="35"/>
    </row>
    <row r="12" spans="1:44" s="69" customFormat="1" ht="15" customHeight="1" x14ac:dyDescent="0.25">
      <c r="A12" s="72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5"/>
      <c r="O12" s="23"/>
      <c r="P12" s="22"/>
      <c r="Q12" s="20"/>
      <c r="R12" s="76"/>
      <c r="S12" s="77"/>
      <c r="T12" s="23"/>
      <c r="U12" s="22"/>
      <c r="V12" s="20"/>
      <c r="W12" s="76"/>
      <c r="X12" s="20"/>
      <c r="Y12" s="76"/>
      <c r="Z12" s="77"/>
      <c r="AA12" s="23"/>
      <c r="AB12" s="78"/>
      <c r="AC12" s="79"/>
      <c r="AD12" s="76"/>
      <c r="AE12" s="77"/>
      <c r="AF12" s="23"/>
      <c r="AG12" s="80">
        <v>0</v>
      </c>
      <c r="AH12" s="80">
        <v>0</v>
      </c>
      <c r="AI12" s="80">
        <v>0</v>
      </c>
      <c r="AJ12" s="80">
        <v>0</v>
      </c>
      <c r="AK12" s="23"/>
      <c r="AL12" s="17"/>
      <c r="AM12" s="14"/>
      <c r="AN12" s="14"/>
      <c r="AO12" s="14"/>
      <c r="AP12" s="14"/>
      <c r="AQ12" s="15"/>
      <c r="AR12" s="35"/>
    </row>
    <row r="13" spans="1:44" ht="15" customHeight="1" x14ac:dyDescent="0.25">
      <c r="A13" s="67"/>
      <c r="B13" s="2" t="s">
        <v>2</v>
      </c>
      <c r="C13" s="27"/>
      <c r="D13" s="30">
        <f>SUM(F11:H11)+((I11-F11-G11)/3)+(E11/3)+(AL11*25)+(AM11*25)+(AN11*10)+(AO11*25)+(AP11*20)+(AQ11*15)</f>
        <v>16</v>
      </c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1"/>
      <c r="P13" s="23"/>
      <c r="Q13" s="23"/>
      <c r="R13" s="23"/>
      <c r="S13" s="23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23"/>
      <c r="AG13" s="31"/>
      <c r="AH13" s="31"/>
      <c r="AI13" s="31"/>
      <c r="AJ13" s="31"/>
      <c r="AK13" s="23"/>
      <c r="AL13" s="31"/>
      <c r="AM13" s="31"/>
      <c r="AN13" s="31"/>
      <c r="AO13" s="31"/>
      <c r="AP13" s="31"/>
      <c r="AQ13" s="31"/>
      <c r="AR13" s="35"/>
    </row>
    <row r="14" spans="1:44" s="69" customFormat="1" ht="15" customHeight="1" x14ac:dyDescent="0.25">
      <c r="A14" s="67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24"/>
      <c r="P14" s="24"/>
      <c r="Q14" s="24"/>
      <c r="R14" s="24"/>
      <c r="S14" s="24"/>
      <c r="T14" s="24"/>
      <c r="U14" s="31"/>
      <c r="V14" s="34"/>
      <c r="W14" s="31"/>
      <c r="X14" s="31"/>
      <c r="Y14" s="31"/>
      <c r="Z14" s="31"/>
      <c r="AA14" s="31"/>
      <c r="AB14" s="31"/>
      <c r="AC14" s="31"/>
      <c r="AD14" s="31"/>
      <c r="AE14" s="31"/>
      <c r="AF14" s="23"/>
      <c r="AG14" s="31"/>
      <c r="AH14" s="31"/>
      <c r="AI14" s="31"/>
      <c r="AJ14" s="31"/>
      <c r="AK14" s="23"/>
      <c r="AL14" s="31"/>
      <c r="AM14" s="31"/>
      <c r="AN14" s="31"/>
      <c r="AO14" s="31"/>
      <c r="AP14" s="31"/>
      <c r="AQ14" s="31"/>
      <c r="AR14" s="35"/>
    </row>
    <row r="15" spans="1:44" ht="15" customHeight="1" x14ac:dyDescent="0.25">
      <c r="A15" s="67"/>
      <c r="B15" s="22" t="s">
        <v>25</v>
      </c>
      <c r="C15" s="36"/>
      <c r="D15" s="3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1"/>
      <c r="K15" s="18" t="s">
        <v>27</v>
      </c>
      <c r="L15" s="18" t="s">
        <v>28</v>
      </c>
      <c r="M15" s="18" t="s">
        <v>29</v>
      </c>
      <c r="N15" s="18" t="s">
        <v>22</v>
      </c>
      <c r="O15" s="23"/>
      <c r="P15" s="37" t="s">
        <v>30</v>
      </c>
      <c r="Q15" s="12"/>
      <c r="R15" s="12"/>
      <c r="S15" s="12"/>
      <c r="T15" s="38"/>
      <c r="U15" s="38"/>
      <c r="V15" s="38"/>
      <c r="W15" s="38"/>
      <c r="X15" s="38"/>
      <c r="Y15" s="12"/>
      <c r="Z15" s="12"/>
      <c r="AA15" s="12"/>
      <c r="AB15" s="38"/>
      <c r="AC15" s="38"/>
      <c r="AD15" s="12"/>
      <c r="AE15" s="39"/>
      <c r="AF15" s="23"/>
      <c r="AG15" s="37" t="s">
        <v>62</v>
      </c>
      <c r="AH15" s="12"/>
      <c r="AI15" s="38"/>
      <c r="AJ15" s="39"/>
      <c r="AK15" s="23"/>
      <c r="AL15" s="10" t="s">
        <v>63</v>
      </c>
      <c r="AM15" s="12"/>
      <c r="AN15" s="12"/>
      <c r="AO15" s="12"/>
      <c r="AP15" s="12"/>
      <c r="AQ15" s="39"/>
      <c r="AR15" s="35"/>
    </row>
    <row r="16" spans="1:44" ht="15" customHeight="1" x14ac:dyDescent="0.25">
      <c r="A16" s="67"/>
      <c r="B16" s="37" t="s">
        <v>13</v>
      </c>
      <c r="C16" s="12"/>
      <c r="D16" s="39"/>
      <c r="E16" s="25">
        <f>PRODUCT(E11)</f>
        <v>14</v>
      </c>
      <c r="F16" s="25">
        <f>PRODUCT(F11)</f>
        <v>0</v>
      </c>
      <c r="G16" s="25">
        <f>PRODUCT(G11)</f>
        <v>5</v>
      </c>
      <c r="H16" s="25">
        <f>PRODUCT(H11)</f>
        <v>3</v>
      </c>
      <c r="I16" s="25">
        <f>PRODUCT(I11)</f>
        <v>15</v>
      </c>
      <c r="J16" s="31"/>
      <c r="K16" s="40">
        <f>PRODUCT((F16+G16)/E16)</f>
        <v>0.35714285714285715</v>
      </c>
      <c r="L16" s="40">
        <f>PRODUCT(H16/E16)</f>
        <v>0.21428571428571427</v>
      </c>
      <c r="M16" s="40">
        <f>PRODUCT(I16/E16)</f>
        <v>1.0714285714285714</v>
      </c>
      <c r="N16" s="41">
        <f>PRODUCT(N11)</f>
        <v>0.26315789473684209</v>
      </c>
      <c r="O16" s="23">
        <f>PRODUCT(O11)</f>
        <v>57</v>
      </c>
      <c r="P16" s="129" t="s">
        <v>9</v>
      </c>
      <c r="Q16" s="145"/>
      <c r="R16" s="130" t="s">
        <v>45</v>
      </c>
      <c r="S16" s="130"/>
      <c r="T16" s="130"/>
      <c r="U16" s="130"/>
      <c r="V16" s="130"/>
      <c r="W16" s="130"/>
      <c r="X16" s="130"/>
      <c r="Y16" s="146"/>
      <c r="Z16" s="146" t="s">
        <v>11</v>
      </c>
      <c r="AA16" s="146"/>
      <c r="AB16" s="130"/>
      <c r="AC16" s="147" t="s">
        <v>46</v>
      </c>
      <c r="AD16" s="148"/>
      <c r="AE16" s="131"/>
      <c r="AF16" s="23"/>
      <c r="AG16" s="149"/>
      <c r="AH16" s="160"/>
      <c r="AI16" s="130"/>
      <c r="AJ16" s="131"/>
      <c r="AK16" s="23"/>
      <c r="AL16" s="129"/>
      <c r="AM16" s="146"/>
      <c r="AN16" s="130"/>
      <c r="AO16" s="130"/>
      <c r="AP16" s="130"/>
      <c r="AQ16" s="131"/>
      <c r="AR16" s="35"/>
    </row>
    <row r="17" spans="1:45" ht="15" customHeight="1" x14ac:dyDescent="0.25">
      <c r="A17" s="67"/>
      <c r="B17" s="42" t="s">
        <v>15</v>
      </c>
      <c r="C17" s="43"/>
      <c r="D17" s="44"/>
      <c r="E17" s="25"/>
      <c r="F17" s="25"/>
      <c r="G17" s="25"/>
      <c r="H17" s="25"/>
      <c r="I17" s="25"/>
      <c r="J17" s="31"/>
      <c r="K17" s="40"/>
      <c r="L17" s="40"/>
      <c r="M17" s="40"/>
      <c r="N17" s="41"/>
      <c r="O17" s="23"/>
      <c r="P17" s="149" t="s">
        <v>64</v>
      </c>
      <c r="Q17" s="150"/>
      <c r="R17" s="151" t="s">
        <v>47</v>
      </c>
      <c r="S17" s="151"/>
      <c r="T17" s="151"/>
      <c r="U17" s="151"/>
      <c r="V17" s="151"/>
      <c r="W17" s="151"/>
      <c r="X17" s="151"/>
      <c r="Y17" s="152"/>
      <c r="Z17" s="152" t="s">
        <v>48</v>
      </c>
      <c r="AA17" s="152"/>
      <c r="AB17" s="151"/>
      <c r="AC17" s="147" t="s">
        <v>49</v>
      </c>
      <c r="AD17" s="73"/>
      <c r="AE17" s="153"/>
      <c r="AF17" s="23"/>
      <c r="AG17" s="149"/>
      <c r="AH17" s="161"/>
      <c r="AI17" s="151"/>
      <c r="AJ17" s="153"/>
      <c r="AK17" s="23"/>
      <c r="AL17" s="149"/>
      <c r="AM17" s="152"/>
      <c r="AN17" s="151"/>
      <c r="AO17" s="151"/>
      <c r="AP17" s="151"/>
      <c r="AQ17" s="153"/>
      <c r="AR17" s="35"/>
    </row>
    <row r="18" spans="1:45" ht="15" customHeight="1" x14ac:dyDescent="0.25">
      <c r="A18" s="67"/>
      <c r="B18" s="45" t="s">
        <v>16</v>
      </c>
      <c r="C18" s="46"/>
      <c r="D18" s="47"/>
      <c r="E18" s="28"/>
      <c r="F18" s="28"/>
      <c r="G18" s="28"/>
      <c r="H18" s="28"/>
      <c r="I18" s="28"/>
      <c r="J18" s="31"/>
      <c r="K18" s="48"/>
      <c r="L18" s="48"/>
      <c r="M18" s="48"/>
      <c r="N18" s="81"/>
      <c r="O18" s="23"/>
      <c r="P18" s="149" t="s">
        <v>65</v>
      </c>
      <c r="Q18" s="150"/>
      <c r="R18" s="151" t="s">
        <v>47</v>
      </c>
      <c r="S18" s="151"/>
      <c r="T18" s="151"/>
      <c r="U18" s="151"/>
      <c r="V18" s="151"/>
      <c r="W18" s="151"/>
      <c r="X18" s="151"/>
      <c r="Y18" s="152"/>
      <c r="Z18" s="152" t="s">
        <v>48</v>
      </c>
      <c r="AA18" s="152"/>
      <c r="AB18" s="151"/>
      <c r="AC18" s="147" t="s">
        <v>49</v>
      </c>
      <c r="AD18" s="73"/>
      <c r="AE18" s="153"/>
      <c r="AF18" s="23"/>
      <c r="AG18" s="162"/>
      <c r="AH18" s="161"/>
      <c r="AI18" s="151"/>
      <c r="AJ18" s="153"/>
      <c r="AK18" s="23"/>
      <c r="AL18" s="149"/>
      <c r="AM18" s="152"/>
      <c r="AN18" s="151"/>
      <c r="AO18" s="151"/>
      <c r="AP18" s="151"/>
      <c r="AQ18" s="153"/>
      <c r="AR18" s="35"/>
    </row>
    <row r="19" spans="1:45" ht="15" customHeight="1" x14ac:dyDescent="0.25">
      <c r="A19" s="67"/>
      <c r="B19" s="49" t="s">
        <v>26</v>
      </c>
      <c r="C19" s="50"/>
      <c r="D19" s="51"/>
      <c r="E19" s="18">
        <f>SUM(E16:E18)</f>
        <v>14</v>
      </c>
      <c r="F19" s="18">
        <f>SUM(F16:F18)</f>
        <v>0</v>
      </c>
      <c r="G19" s="18">
        <f>SUM(G16:G18)</f>
        <v>5</v>
      </c>
      <c r="H19" s="18">
        <f>SUM(H16:H18)</f>
        <v>3</v>
      </c>
      <c r="I19" s="18">
        <f>SUM(I16:I18)</f>
        <v>15</v>
      </c>
      <c r="J19" s="31"/>
      <c r="K19" s="52">
        <f>PRODUCT((F19+G19)/E19)</f>
        <v>0.35714285714285715</v>
      </c>
      <c r="L19" s="52">
        <f>PRODUCT(H19/E19)</f>
        <v>0.21428571428571427</v>
      </c>
      <c r="M19" s="52">
        <f>PRODUCT(I19/E19)</f>
        <v>1.0714285714285714</v>
      </c>
      <c r="N19" s="29">
        <f>PRODUCT(I19/O19)</f>
        <v>0.26315789473684209</v>
      </c>
      <c r="O19" s="23">
        <f>SUM(O16:O18)</f>
        <v>57</v>
      </c>
      <c r="P19" s="154" t="s">
        <v>10</v>
      </c>
      <c r="Q19" s="155"/>
      <c r="R19" s="156"/>
      <c r="S19" s="156"/>
      <c r="T19" s="156"/>
      <c r="U19" s="156"/>
      <c r="V19" s="156"/>
      <c r="W19" s="156"/>
      <c r="X19" s="156"/>
      <c r="Y19" s="157"/>
      <c r="Z19" s="157"/>
      <c r="AA19" s="157"/>
      <c r="AB19" s="156"/>
      <c r="AC19" s="158"/>
      <c r="AD19" s="158"/>
      <c r="AE19" s="159"/>
      <c r="AF19" s="23"/>
      <c r="AG19" s="163"/>
      <c r="AH19" s="164"/>
      <c r="AI19" s="165"/>
      <c r="AJ19" s="159"/>
      <c r="AK19" s="23"/>
      <c r="AL19" s="154"/>
      <c r="AM19" s="157"/>
      <c r="AN19" s="156"/>
      <c r="AO19" s="156"/>
      <c r="AP19" s="156"/>
      <c r="AQ19" s="159"/>
      <c r="AR19" s="35"/>
    </row>
    <row r="20" spans="1:45" ht="15" customHeight="1" x14ac:dyDescent="0.25">
      <c r="A20" s="67"/>
      <c r="B20" s="33"/>
      <c r="C20" s="33"/>
      <c r="D20" s="33"/>
      <c r="E20" s="33"/>
      <c r="F20" s="33"/>
      <c r="G20" s="33"/>
      <c r="H20" s="33"/>
      <c r="I20" s="33"/>
      <c r="J20" s="31"/>
      <c r="K20" s="33"/>
      <c r="L20" s="33"/>
      <c r="M20" s="33"/>
      <c r="N20" s="32"/>
      <c r="O20" s="23">
        <f>SUM(O17:O19)</f>
        <v>57</v>
      </c>
      <c r="P20" s="31"/>
      <c r="Q20" s="34"/>
      <c r="R20" s="31"/>
      <c r="S20" s="31"/>
      <c r="T20" s="23"/>
      <c r="U20" s="23"/>
      <c r="V20" s="34"/>
      <c r="W20" s="31"/>
      <c r="X20" s="31"/>
      <c r="Y20" s="23"/>
      <c r="Z20" s="23"/>
      <c r="AA20" s="23"/>
      <c r="AB20" s="23"/>
      <c r="AC20" s="23"/>
      <c r="AD20" s="23"/>
      <c r="AE20" s="23"/>
      <c r="AF20" s="23"/>
      <c r="AG20" s="23"/>
      <c r="AH20" s="53"/>
      <c r="AI20" s="31"/>
      <c r="AJ20" s="31"/>
      <c r="AK20" s="23"/>
      <c r="AL20" s="31"/>
      <c r="AM20" s="31"/>
      <c r="AN20" s="31"/>
      <c r="AO20" s="31"/>
      <c r="AP20" s="31"/>
      <c r="AQ20" s="31"/>
      <c r="AR20" s="35"/>
    </row>
    <row r="21" spans="1:45" ht="15" customHeight="1" x14ac:dyDescent="0.2">
      <c r="A21" s="67"/>
      <c r="B21" s="31" t="s">
        <v>35</v>
      </c>
      <c r="C21" s="31"/>
      <c r="D21" s="54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5" ht="15" customHeight="1" x14ac:dyDescent="0.2">
      <c r="A22" s="67"/>
      <c r="B22" s="31"/>
      <c r="C22" s="31"/>
      <c r="D22" s="31" t="s">
        <v>42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45" ht="15" customHeight="1" x14ac:dyDescent="0.2">
      <c r="A23" s="67"/>
      <c r="B23" s="31"/>
      <c r="C23" s="31"/>
      <c r="D23" s="31" t="s">
        <v>101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s="8" customFormat="1" ht="15" customHeight="1" x14ac:dyDescent="0.2">
      <c r="A24" s="9"/>
      <c r="B24" s="31"/>
      <c r="C24" s="31"/>
      <c r="D24" s="31" t="s">
        <v>107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s="8" customFormat="1" ht="15" customHeight="1" x14ac:dyDescent="0.25">
      <c r="A25" s="9"/>
      <c r="B25" s="23"/>
      <c r="C25" s="23"/>
      <c r="D25" s="31"/>
      <c r="E25" s="23"/>
      <c r="F25" s="23"/>
      <c r="G25" s="23"/>
      <c r="H25" s="34"/>
      <c r="I25" s="34"/>
      <c r="J25" s="31"/>
      <c r="K25" s="31"/>
      <c r="L25" s="31"/>
      <c r="M25" s="1"/>
      <c r="N25" s="34"/>
      <c r="O25" s="23"/>
      <c r="P25" s="31"/>
      <c r="Q25" s="34"/>
      <c r="R25" s="31"/>
      <c r="S25" s="31"/>
      <c r="T25" s="23"/>
      <c r="U25" s="23"/>
      <c r="V25" s="53"/>
      <c r="W25" s="31"/>
      <c r="X25" s="31"/>
      <c r="Y25" s="31"/>
      <c r="Z25" s="31"/>
      <c r="AA25" s="31"/>
      <c r="AB25" s="31"/>
      <c r="AC25" s="31"/>
      <c r="AD25" s="31"/>
      <c r="AE25" s="31"/>
      <c r="AF25" s="35"/>
      <c r="AG25" s="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5"/>
    </row>
    <row r="26" spans="1:45" s="8" customFormat="1" ht="15" customHeight="1" x14ac:dyDescent="0.25">
      <c r="A26" s="9"/>
      <c r="B26" s="23"/>
      <c r="C26" s="23"/>
      <c r="D26" s="23"/>
      <c r="E26" s="23"/>
      <c r="F26" s="23"/>
      <c r="G26" s="23"/>
      <c r="H26" s="34"/>
      <c r="I26" s="34"/>
      <c r="J26" s="31"/>
      <c r="K26" s="31"/>
      <c r="L26" s="31"/>
      <c r="M26" s="31"/>
      <c r="N26" s="34"/>
      <c r="O26" s="23"/>
      <c r="P26" s="31"/>
      <c r="Q26" s="34"/>
      <c r="R26" s="31"/>
      <c r="S26" s="31"/>
      <c r="T26" s="23"/>
      <c r="U26" s="23"/>
      <c r="V26" s="53"/>
      <c r="W26" s="31"/>
      <c r="X26" s="31"/>
      <c r="Y26" s="31"/>
      <c r="Z26" s="31"/>
      <c r="AA26" s="31"/>
      <c r="AB26" s="31"/>
      <c r="AC26" s="31"/>
      <c r="AD26" s="31"/>
      <c r="AE26" s="31"/>
      <c r="AF26" s="35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5"/>
    </row>
    <row r="27" spans="1:45" s="8" customFormat="1" ht="15" customHeight="1" x14ac:dyDescent="0.25">
      <c r="A27" s="9"/>
      <c r="B27" s="23"/>
      <c r="C27" s="23"/>
      <c r="D27" s="23"/>
      <c r="E27" s="23"/>
      <c r="F27" s="23"/>
      <c r="G27" s="23"/>
      <c r="H27" s="31"/>
      <c r="I27" s="31"/>
      <c r="J27" s="31"/>
      <c r="K27" s="31"/>
      <c r="L27" s="31"/>
      <c r="M27" s="31"/>
      <c r="N27" s="34"/>
      <c r="O27" s="23"/>
      <c r="P27" s="31"/>
      <c r="Q27" s="34"/>
      <c r="R27" s="31"/>
      <c r="S27" s="31"/>
      <c r="T27" s="23"/>
      <c r="U27" s="23"/>
      <c r="V27" s="53"/>
      <c r="W27" s="31"/>
      <c r="X27" s="31"/>
      <c r="Y27" s="31"/>
      <c r="Z27" s="31"/>
      <c r="AA27" s="31"/>
      <c r="AB27" s="31"/>
      <c r="AC27" s="31"/>
      <c r="AD27" s="31"/>
      <c r="AE27" s="31"/>
      <c r="AF27" s="35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</row>
    <row r="28" spans="1:45" s="8" customFormat="1" ht="15" customHeight="1" x14ac:dyDescent="0.25">
      <c r="A28" s="9"/>
      <c r="B28" s="34"/>
      <c r="C28" s="34"/>
      <c r="D28" s="34"/>
      <c r="E28" s="34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5"/>
    </row>
    <row r="29" spans="1:45" s="8" customFormat="1" ht="15" customHeight="1" x14ac:dyDescent="0.25">
      <c r="A29" s="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5"/>
    </row>
    <row r="30" spans="1:45" s="8" customFormat="1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5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5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5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3"/>
      <c r="AH33" s="53"/>
      <c r="AI33" s="31"/>
      <c r="AJ33" s="31"/>
      <c r="AK33" s="31"/>
      <c r="AL33" s="31"/>
      <c r="AM33" s="31"/>
      <c r="AN33" s="31"/>
      <c r="AO33" s="31"/>
      <c r="AP33" s="31"/>
      <c r="AQ33" s="31"/>
      <c r="AR33" s="35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3"/>
      <c r="AH34" s="53"/>
      <c r="AI34" s="31"/>
      <c r="AJ34" s="31"/>
      <c r="AK34" s="31"/>
      <c r="AL34" s="31"/>
      <c r="AM34" s="31"/>
      <c r="AN34" s="31"/>
      <c r="AO34" s="31"/>
      <c r="AP34" s="31"/>
      <c r="AQ34" s="31"/>
      <c r="AR34" s="35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3"/>
      <c r="AI35" s="31"/>
      <c r="AJ35" s="31"/>
      <c r="AK35" s="31"/>
      <c r="AL35" s="31"/>
      <c r="AM35" s="31"/>
      <c r="AN35" s="31"/>
      <c r="AO35" s="31"/>
      <c r="AP35" s="31"/>
      <c r="AQ35" s="31"/>
      <c r="AR35" s="35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3"/>
      <c r="AI36" s="31"/>
      <c r="AJ36" s="31"/>
      <c r="AK36" s="31"/>
      <c r="AL36" s="31"/>
      <c r="AM36" s="31"/>
      <c r="AN36" s="31"/>
      <c r="AO36" s="31"/>
      <c r="AP36" s="31"/>
      <c r="AQ36" s="31"/>
      <c r="AR36" s="35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3"/>
      <c r="AI37" s="31"/>
      <c r="AJ37" s="31"/>
      <c r="AK37" s="31"/>
      <c r="AL37" s="31"/>
      <c r="AM37" s="31"/>
      <c r="AN37" s="31"/>
      <c r="AO37" s="31"/>
      <c r="AP37" s="31"/>
      <c r="AQ37" s="31"/>
      <c r="AR37" s="35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3"/>
      <c r="AI38" s="31"/>
      <c r="AJ38" s="31"/>
      <c r="AK38" s="31"/>
      <c r="AL38" s="31"/>
      <c r="AM38" s="31"/>
      <c r="AN38" s="31"/>
      <c r="AO38" s="31"/>
      <c r="AP38" s="31"/>
      <c r="AQ38" s="31"/>
      <c r="AR38" s="35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3"/>
      <c r="AI39" s="31"/>
      <c r="AJ39" s="31"/>
      <c r="AK39" s="31"/>
      <c r="AL39" s="31"/>
      <c r="AM39" s="31"/>
      <c r="AN39" s="31"/>
      <c r="AO39" s="31"/>
      <c r="AP39" s="31"/>
      <c r="AQ39" s="31"/>
      <c r="AR39" s="35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3"/>
      <c r="AI40" s="31"/>
      <c r="AJ40" s="31"/>
      <c r="AK40" s="31"/>
      <c r="AL40" s="31"/>
      <c r="AM40" s="31"/>
      <c r="AN40" s="31"/>
      <c r="AO40" s="31"/>
      <c r="AP40" s="31"/>
      <c r="AQ40" s="31"/>
      <c r="AR40" s="35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3"/>
      <c r="AI41" s="31"/>
      <c r="AJ41" s="31"/>
      <c r="AK41" s="31"/>
      <c r="AL41" s="31"/>
      <c r="AM41" s="31"/>
      <c r="AN41" s="31"/>
      <c r="AO41" s="31"/>
      <c r="AP41" s="31"/>
      <c r="AQ41" s="31"/>
      <c r="AR41" s="35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3"/>
      <c r="AI42" s="31"/>
      <c r="AJ42" s="31"/>
      <c r="AK42" s="31"/>
      <c r="AL42" s="31"/>
      <c r="AM42" s="31"/>
      <c r="AN42" s="31"/>
      <c r="AO42" s="31"/>
      <c r="AP42" s="31"/>
      <c r="AQ42" s="31"/>
      <c r="AR42" s="35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3"/>
      <c r="AI43" s="31"/>
      <c r="AJ43" s="31"/>
      <c r="AK43" s="31"/>
      <c r="AL43" s="31"/>
      <c r="AM43" s="31"/>
      <c r="AN43" s="31"/>
      <c r="AO43" s="31"/>
      <c r="AP43" s="31"/>
      <c r="AQ43" s="31"/>
      <c r="AR43" s="35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3"/>
      <c r="AI44" s="31"/>
      <c r="AJ44" s="31"/>
      <c r="AK44" s="31"/>
      <c r="AL44" s="31"/>
      <c r="AM44" s="31"/>
      <c r="AN44" s="31"/>
      <c r="AO44" s="31"/>
      <c r="AP44" s="31"/>
      <c r="AQ44" s="31"/>
      <c r="AR44" s="35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3"/>
      <c r="AI45" s="31"/>
      <c r="AJ45" s="31"/>
      <c r="AK45" s="31"/>
      <c r="AL45" s="31"/>
      <c r="AM45" s="31"/>
      <c r="AN45" s="31"/>
      <c r="AO45" s="31"/>
      <c r="AP45" s="31"/>
      <c r="AQ45" s="31"/>
      <c r="AR45" s="35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3"/>
      <c r="AI46" s="31"/>
      <c r="AJ46" s="31"/>
      <c r="AK46" s="31"/>
      <c r="AL46" s="31"/>
      <c r="AM46" s="31"/>
      <c r="AN46" s="31"/>
      <c r="AO46" s="31"/>
      <c r="AP46" s="31"/>
      <c r="AQ46" s="31"/>
      <c r="AR46" s="35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3"/>
      <c r="AI47" s="31"/>
      <c r="AJ47" s="31"/>
      <c r="AK47" s="31"/>
      <c r="AL47" s="31"/>
      <c r="AM47" s="31"/>
      <c r="AN47" s="31"/>
      <c r="AO47" s="31"/>
      <c r="AP47" s="31"/>
      <c r="AQ47" s="31"/>
      <c r="AR47" s="35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3"/>
      <c r="AI48" s="31"/>
      <c r="AJ48" s="31"/>
      <c r="AK48" s="31"/>
      <c r="AL48" s="31"/>
      <c r="AM48" s="31"/>
      <c r="AN48" s="31"/>
      <c r="AO48" s="31"/>
      <c r="AP48" s="31"/>
      <c r="AQ48" s="31"/>
      <c r="AR48" s="35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3"/>
      <c r="AI49" s="31"/>
      <c r="AJ49" s="31"/>
      <c r="AK49" s="31"/>
      <c r="AL49" s="31"/>
      <c r="AM49" s="31"/>
      <c r="AN49" s="31"/>
      <c r="AO49" s="31"/>
      <c r="AP49" s="31"/>
      <c r="AQ49" s="31"/>
      <c r="AR49" s="35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3"/>
      <c r="AI50" s="31"/>
      <c r="AJ50" s="31"/>
      <c r="AK50" s="31"/>
      <c r="AL50" s="31"/>
      <c r="AM50" s="31"/>
      <c r="AN50" s="31"/>
      <c r="AO50" s="31"/>
      <c r="AP50" s="31"/>
      <c r="AQ50" s="31"/>
      <c r="AR50" s="35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3"/>
      <c r="AI51" s="31"/>
      <c r="AJ51" s="31"/>
      <c r="AK51" s="31"/>
      <c r="AL51" s="31"/>
      <c r="AM51" s="31"/>
      <c r="AN51" s="31"/>
      <c r="AO51" s="31"/>
      <c r="AP51" s="31"/>
      <c r="AQ51" s="31"/>
      <c r="AR51" s="35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3"/>
      <c r="AI52" s="31"/>
      <c r="AJ52" s="31"/>
      <c r="AK52" s="31"/>
      <c r="AL52" s="31"/>
      <c r="AM52" s="31"/>
      <c r="AN52" s="31"/>
      <c r="AO52" s="31"/>
      <c r="AP52" s="31"/>
      <c r="AQ52" s="31"/>
      <c r="AR52" s="35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3"/>
      <c r="AI53" s="31"/>
      <c r="AJ53" s="31"/>
      <c r="AK53" s="31"/>
      <c r="AL53" s="31"/>
      <c r="AM53" s="31"/>
      <c r="AN53" s="31"/>
      <c r="AO53" s="31"/>
      <c r="AP53" s="31"/>
      <c r="AQ53" s="31"/>
      <c r="AR53" s="35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3"/>
      <c r="AI54" s="31"/>
      <c r="AJ54" s="31"/>
      <c r="AK54" s="31"/>
      <c r="AL54" s="31"/>
      <c r="AM54" s="31"/>
      <c r="AN54" s="31"/>
      <c r="AO54" s="31"/>
      <c r="AP54" s="31"/>
      <c r="AQ54" s="31"/>
      <c r="AR54" s="35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3"/>
      <c r="AI55" s="31"/>
      <c r="AJ55" s="31"/>
      <c r="AK55" s="31"/>
      <c r="AL55" s="31"/>
      <c r="AM55" s="31"/>
      <c r="AN55" s="31"/>
      <c r="AO55" s="31"/>
      <c r="AP55" s="31"/>
      <c r="AQ55" s="31"/>
      <c r="AR55" s="35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3"/>
      <c r="AI56" s="31"/>
      <c r="AJ56" s="31"/>
      <c r="AK56" s="31"/>
      <c r="AL56" s="31"/>
      <c r="AM56" s="31"/>
      <c r="AN56" s="31"/>
      <c r="AO56" s="31"/>
      <c r="AP56" s="31"/>
      <c r="AQ56" s="31"/>
      <c r="AR56" s="35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3"/>
      <c r="AI57" s="31"/>
      <c r="AJ57" s="31"/>
      <c r="AK57" s="31"/>
      <c r="AL57" s="31"/>
      <c r="AM57" s="31"/>
      <c r="AN57" s="31"/>
      <c r="AO57" s="31"/>
      <c r="AP57" s="31"/>
      <c r="AQ57" s="31"/>
      <c r="AR57" s="35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3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3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3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3"/>
      <c r="AI61" s="31"/>
      <c r="AJ61" s="31"/>
      <c r="AK61" s="31"/>
      <c r="AL61" s="31"/>
      <c r="AM61" s="31"/>
      <c r="AN61" s="31"/>
      <c r="AO61" s="31"/>
      <c r="AP61" s="31"/>
      <c r="AQ61" s="31"/>
      <c r="AR61" s="66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3"/>
      <c r="AI62" s="31"/>
      <c r="AJ62" s="31"/>
      <c r="AK62" s="31"/>
      <c r="AL62" s="31"/>
      <c r="AM62" s="31"/>
      <c r="AN62" s="31"/>
      <c r="AO62" s="31"/>
      <c r="AP62" s="31"/>
      <c r="AQ62" s="31"/>
      <c r="AR62" s="66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3"/>
      <c r="AI63" s="31"/>
      <c r="AJ63" s="31"/>
      <c r="AK63" s="31"/>
      <c r="AL63" s="31"/>
      <c r="AM63" s="31"/>
      <c r="AN63" s="31"/>
      <c r="AO63" s="31"/>
      <c r="AP63" s="31"/>
      <c r="AQ63" s="31"/>
      <c r="AR63" s="66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3"/>
      <c r="AI64" s="31"/>
      <c r="AJ64" s="31"/>
      <c r="AK64" s="31"/>
      <c r="AL64" s="31"/>
      <c r="AM64" s="31"/>
      <c r="AN64" s="31"/>
      <c r="AO64" s="31"/>
      <c r="AP64" s="31"/>
      <c r="AQ64" s="31"/>
      <c r="AR64" s="66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3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3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3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3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3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3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3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3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3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3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3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3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3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3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3"/>
      <c r="AI79" s="31"/>
      <c r="AJ79" s="31"/>
      <c r="AK79" s="31"/>
      <c r="AL79" s="31"/>
      <c r="AM79" s="31"/>
      <c r="AN79" s="31"/>
      <c r="AO79" s="31"/>
      <c r="AP79" s="31"/>
      <c r="AQ79" s="31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3"/>
      <c r="Q80" s="23"/>
      <c r="R80" s="23"/>
      <c r="S80" s="23"/>
      <c r="T80" s="23"/>
      <c r="U80" s="31"/>
      <c r="V80" s="34"/>
      <c r="W80" s="31"/>
      <c r="X80" s="31"/>
      <c r="Y80" s="23"/>
      <c r="Z80" s="23"/>
      <c r="AA80" s="23"/>
      <c r="AB80" s="23"/>
      <c r="AC80" s="23"/>
      <c r="AD80" s="23"/>
      <c r="AE80" s="23"/>
      <c r="AF80" s="23"/>
      <c r="AG80" s="23"/>
      <c r="AH80" s="53"/>
      <c r="AI80" s="31"/>
      <c r="AJ80" s="31"/>
      <c r="AK80" s="23"/>
      <c r="AL80" s="23"/>
      <c r="AM80" s="23"/>
      <c r="AN80" s="23"/>
      <c r="AO80" s="23"/>
      <c r="AP80" s="23"/>
      <c r="AQ80" s="23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3"/>
      <c r="Q81" s="23"/>
      <c r="R81" s="23"/>
      <c r="S81" s="23"/>
      <c r="T81" s="23"/>
      <c r="U81" s="31"/>
      <c r="V81" s="34"/>
      <c r="W81" s="31"/>
      <c r="X81" s="31"/>
      <c r="Y81" s="23"/>
      <c r="Z81" s="23"/>
      <c r="AA81" s="23"/>
      <c r="AB81" s="23"/>
      <c r="AC81" s="23"/>
      <c r="AD81" s="23"/>
      <c r="AE81" s="23"/>
      <c r="AF81" s="23"/>
      <c r="AG81" s="23"/>
      <c r="AH81" s="53"/>
      <c r="AI81" s="31"/>
      <c r="AJ81" s="31"/>
      <c r="AK81" s="23"/>
      <c r="AL81" s="23"/>
      <c r="AM81" s="23"/>
      <c r="AN81" s="23"/>
      <c r="AO81" s="23"/>
      <c r="AP81" s="23"/>
      <c r="AQ81" s="23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4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3"/>
      <c r="AI82" s="31"/>
      <c r="AJ82" s="31"/>
      <c r="AK82" s="23"/>
      <c r="AL82" s="23"/>
      <c r="AM82" s="23"/>
      <c r="AN82" s="23"/>
      <c r="AO82" s="23"/>
      <c r="AP82" s="23"/>
      <c r="AQ82" s="23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4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3"/>
      <c r="AI83" s="31"/>
      <c r="AJ83" s="31"/>
      <c r="AK83" s="23"/>
      <c r="AL83" s="23"/>
      <c r="AM83" s="23"/>
      <c r="AN83" s="23"/>
      <c r="AO83" s="23"/>
      <c r="AP83" s="23"/>
      <c r="AQ83" s="23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4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3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4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3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4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3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4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3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4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3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4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3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4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3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4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3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4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3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4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3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4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3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4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3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4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3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4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3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4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3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4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3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4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3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4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3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4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3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4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3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4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3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4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3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4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3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4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3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4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3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4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3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4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3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4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3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4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3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4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3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4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3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4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3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4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3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4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3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4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3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4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3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4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3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4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3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4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3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4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3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4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3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4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3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4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3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4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3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4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3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4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3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4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3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4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3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4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3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4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3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4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3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4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3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4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3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4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3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4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3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4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3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4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3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4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3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4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3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4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3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4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3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4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3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4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3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4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3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4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3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4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3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4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3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4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3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4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3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4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3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4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3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4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3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4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3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4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3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4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3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4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3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4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3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4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3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4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3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4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3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4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3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4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3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4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3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4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3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4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3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4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3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4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3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4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3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4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3"/>
      <c r="AI172" s="31"/>
      <c r="AJ172" s="31"/>
      <c r="AK172" s="23"/>
      <c r="AL172" s="23"/>
      <c r="AM172" s="23"/>
      <c r="AN172" s="23"/>
      <c r="AO172" s="23"/>
      <c r="AP172" s="23"/>
      <c r="AQ172" s="23"/>
      <c r="AR172" s="66"/>
    </row>
    <row r="173" spans="1:44" ht="15" customHeight="1" x14ac:dyDescent="0.25">
      <c r="AG173" s="23"/>
      <c r="AH173" s="53"/>
      <c r="AI173" s="31"/>
      <c r="AJ173" s="31"/>
    </row>
    <row r="174" spans="1:44" ht="15" customHeight="1" x14ac:dyDescent="0.25">
      <c r="AG174" s="23"/>
      <c r="AH174" s="53"/>
      <c r="AI174" s="31"/>
      <c r="AJ174" s="31"/>
    </row>
    <row r="175" spans="1:44" ht="15" customHeight="1" x14ac:dyDescent="0.25">
      <c r="AG175" s="23"/>
      <c r="AH175" s="53"/>
      <c r="AI175" s="31"/>
      <c r="AJ175" s="31"/>
    </row>
    <row r="176" spans="1:44" ht="15" customHeight="1" x14ac:dyDescent="0.25">
      <c r="AG176" s="23"/>
      <c r="AH176" s="53"/>
      <c r="AI176" s="31"/>
      <c r="AJ176" s="31"/>
    </row>
    <row r="177" spans="2:43" ht="15" customHeight="1" x14ac:dyDescent="0.25">
      <c r="AG177" s="23"/>
      <c r="AH177" s="53"/>
      <c r="AI177" s="31"/>
      <c r="AJ177" s="31"/>
    </row>
    <row r="178" spans="2:43" ht="15" customHeight="1" x14ac:dyDescent="0.25">
      <c r="AG178" s="23"/>
      <c r="AH178" s="53"/>
      <c r="AI178" s="31"/>
      <c r="AJ178" s="31"/>
    </row>
    <row r="179" spans="2:43" ht="15" customHeight="1" x14ac:dyDescent="0.25">
      <c r="AG179" s="23"/>
      <c r="AH179" s="53"/>
      <c r="AI179" s="31"/>
      <c r="AJ179" s="31"/>
    </row>
    <row r="188" spans="2:43" ht="15" customHeight="1" x14ac:dyDescent="0.2"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</row>
    <row r="189" spans="2:43" ht="15" customHeight="1" x14ac:dyDescent="0.2"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</row>
    <row r="190" spans="2:43" ht="15" customHeight="1" x14ac:dyDescent="0.2"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</row>
    <row r="191" spans="2:43" ht="15" customHeight="1" x14ac:dyDescent="0.2"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</row>
    <row r="192" spans="2:43" ht="15" customHeight="1" x14ac:dyDescent="0.2"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</row>
    <row r="193" spans="2:43" ht="15" customHeight="1" x14ac:dyDescent="0.2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</row>
    <row r="194" spans="2:43" ht="15" customHeight="1" x14ac:dyDescent="0.2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</row>
    <row r="195" spans="2:43" ht="15" customHeight="1" x14ac:dyDescent="0.2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</row>
    <row r="196" spans="2:43" ht="15" customHeight="1" x14ac:dyDescent="0.2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</row>
    <row r="197" spans="2:43" ht="15" customHeight="1" x14ac:dyDescent="0.2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</row>
    <row r="198" spans="2:43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2:43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2:43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</row>
    <row r="201" spans="2:43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</row>
    <row r="202" spans="2:43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</row>
    <row r="203" spans="2:43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</row>
    <row r="204" spans="2:43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</row>
    <row r="205" spans="2:43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</row>
    <row r="206" spans="2:43" ht="15" customHeight="1" x14ac:dyDescent="0.2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43</v>
      </c>
      <c r="C1" s="3"/>
      <c r="D1" s="4"/>
      <c r="E1" s="6" t="s">
        <v>44</v>
      </c>
      <c r="F1" s="114"/>
      <c r="G1" s="65"/>
      <c r="H1" s="6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65"/>
      <c r="AD1" s="6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5" t="s">
        <v>92</v>
      </c>
      <c r="C2" s="83"/>
      <c r="D2" s="116"/>
      <c r="E2" s="13" t="s">
        <v>13</v>
      </c>
      <c r="F2" s="14"/>
      <c r="G2" s="14"/>
      <c r="H2" s="14"/>
      <c r="I2" s="20"/>
      <c r="J2" s="15"/>
      <c r="K2" s="117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18" t="s">
        <v>95</v>
      </c>
      <c r="Y2" s="119"/>
      <c r="Z2" s="120"/>
      <c r="AA2" s="13" t="s">
        <v>13</v>
      </c>
      <c r="AB2" s="14"/>
      <c r="AC2" s="14"/>
      <c r="AD2" s="14"/>
      <c r="AE2" s="20"/>
      <c r="AF2" s="15"/>
      <c r="AG2" s="117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2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1"/>
      <c r="L3" s="18" t="s">
        <v>5</v>
      </c>
      <c r="M3" s="18" t="s">
        <v>6</v>
      </c>
      <c r="N3" s="18" t="s">
        <v>54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1"/>
      <c r="AH3" s="18" t="s">
        <v>5</v>
      </c>
      <c r="AI3" s="18" t="s">
        <v>6</v>
      </c>
      <c r="AJ3" s="18" t="s">
        <v>54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7"/>
      <c r="D4" s="2"/>
      <c r="E4" s="25"/>
      <c r="F4" s="25"/>
      <c r="G4" s="25"/>
      <c r="H4" s="26"/>
      <c r="I4" s="25"/>
      <c r="J4" s="71"/>
      <c r="K4" s="24"/>
      <c r="L4" s="74"/>
      <c r="M4" s="18"/>
      <c r="N4" s="18"/>
      <c r="O4" s="18"/>
      <c r="P4" s="23"/>
      <c r="Q4" s="25"/>
      <c r="R4" s="25"/>
      <c r="S4" s="26"/>
      <c r="T4" s="25"/>
      <c r="U4" s="25"/>
      <c r="V4" s="122"/>
      <c r="W4" s="24"/>
      <c r="X4" s="25">
        <v>2015</v>
      </c>
      <c r="Y4" s="25" t="s">
        <v>39</v>
      </c>
      <c r="Z4" s="2" t="s">
        <v>37</v>
      </c>
      <c r="AA4" s="25">
        <v>7</v>
      </c>
      <c r="AB4" s="25">
        <v>1</v>
      </c>
      <c r="AC4" s="25">
        <v>2</v>
      </c>
      <c r="AD4" s="25">
        <v>4</v>
      </c>
      <c r="AE4" s="25">
        <v>24</v>
      </c>
      <c r="AF4" s="41">
        <v>0.58530000000000004</v>
      </c>
      <c r="AG4" s="23">
        <v>41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123"/>
      <c r="AS4" s="72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7"/>
      <c r="D5" s="2"/>
      <c r="E5" s="25"/>
      <c r="F5" s="25"/>
      <c r="G5" s="25"/>
      <c r="H5" s="26"/>
      <c r="I5" s="25"/>
      <c r="J5" s="71"/>
      <c r="K5" s="24"/>
      <c r="L5" s="74"/>
      <c r="M5" s="18"/>
      <c r="N5" s="18"/>
      <c r="O5" s="18"/>
      <c r="P5" s="23"/>
      <c r="Q5" s="25"/>
      <c r="R5" s="25"/>
      <c r="S5" s="26"/>
      <c r="T5" s="25"/>
      <c r="U5" s="25"/>
      <c r="V5" s="122"/>
      <c r="W5" s="24"/>
      <c r="X5" s="25">
        <v>2016</v>
      </c>
      <c r="Y5" s="25" t="s">
        <v>102</v>
      </c>
      <c r="Z5" s="2" t="s">
        <v>41</v>
      </c>
      <c r="AA5" s="25">
        <v>14</v>
      </c>
      <c r="AB5" s="25">
        <v>0</v>
      </c>
      <c r="AC5" s="25">
        <v>5</v>
      </c>
      <c r="AD5" s="25">
        <v>12</v>
      </c>
      <c r="AE5" s="25">
        <v>49</v>
      </c>
      <c r="AF5" s="41">
        <v>0.50509999999999999</v>
      </c>
      <c r="AG5" s="23">
        <v>97</v>
      </c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123"/>
      <c r="AS5" s="72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7"/>
      <c r="D6" s="2"/>
      <c r="E6" s="25"/>
      <c r="F6" s="25"/>
      <c r="G6" s="25"/>
      <c r="H6" s="26"/>
      <c r="I6" s="25"/>
      <c r="J6" s="71"/>
      <c r="K6" s="24"/>
      <c r="L6" s="74"/>
      <c r="M6" s="18"/>
      <c r="N6" s="18"/>
      <c r="O6" s="18"/>
      <c r="P6" s="23"/>
      <c r="Q6" s="25"/>
      <c r="R6" s="25"/>
      <c r="S6" s="26"/>
      <c r="T6" s="25"/>
      <c r="U6" s="25"/>
      <c r="V6" s="122"/>
      <c r="W6" s="24"/>
      <c r="X6" s="25">
        <v>2017</v>
      </c>
      <c r="Y6" s="25" t="s">
        <v>88</v>
      </c>
      <c r="Z6" s="2" t="s">
        <v>41</v>
      </c>
      <c r="AA6" s="25">
        <v>9</v>
      </c>
      <c r="AB6" s="25">
        <v>0</v>
      </c>
      <c r="AC6" s="25">
        <v>5</v>
      </c>
      <c r="AD6" s="25">
        <v>10</v>
      </c>
      <c r="AE6" s="25">
        <v>45</v>
      </c>
      <c r="AF6" s="41">
        <v>0.6</v>
      </c>
      <c r="AG6" s="23">
        <v>75</v>
      </c>
      <c r="AH6" s="18"/>
      <c r="AI6" s="18"/>
      <c r="AJ6" s="18"/>
      <c r="AK6" s="18"/>
      <c r="AL6" s="23"/>
      <c r="AM6" s="25">
        <v>5</v>
      </c>
      <c r="AN6" s="25">
        <v>0</v>
      </c>
      <c r="AO6" s="25">
        <v>2</v>
      </c>
      <c r="AP6" s="25">
        <v>8</v>
      </c>
      <c r="AQ6" s="25">
        <v>26</v>
      </c>
      <c r="AR6" s="123">
        <v>0.65</v>
      </c>
      <c r="AS6" s="72">
        <v>40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2018</v>
      </c>
      <c r="C7" s="27" t="s">
        <v>103</v>
      </c>
      <c r="D7" s="2" t="s">
        <v>104</v>
      </c>
      <c r="E7" s="25">
        <v>1</v>
      </c>
      <c r="F7" s="25">
        <v>0</v>
      </c>
      <c r="G7" s="25">
        <v>0</v>
      </c>
      <c r="H7" s="26">
        <v>0</v>
      </c>
      <c r="I7" s="25">
        <v>0</v>
      </c>
      <c r="J7" s="41">
        <v>0</v>
      </c>
      <c r="K7" s="31">
        <v>5</v>
      </c>
      <c r="L7" s="74"/>
      <c r="M7" s="18"/>
      <c r="N7" s="18"/>
      <c r="O7" s="18"/>
      <c r="P7" s="23"/>
      <c r="Q7" s="25"/>
      <c r="R7" s="25"/>
      <c r="S7" s="26"/>
      <c r="T7" s="25"/>
      <c r="U7" s="25"/>
      <c r="V7" s="122"/>
      <c r="W7" s="24"/>
      <c r="X7" s="25"/>
      <c r="Y7" s="27"/>
      <c r="Z7" s="2"/>
      <c r="AA7" s="25"/>
      <c r="AB7" s="25"/>
      <c r="AC7" s="25"/>
      <c r="AD7" s="26"/>
      <c r="AE7" s="25"/>
      <c r="AF7" s="41"/>
      <c r="AG7" s="23"/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123"/>
      <c r="AS7" s="72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>
        <v>2019</v>
      </c>
      <c r="C8" s="27" t="s">
        <v>40</v>
      </c>
      <c r="D8" s="2" t="s">
        <v>106</v>
      </c>
      <c r="E8" s="25">
        <v>24</v>
      </c>
      <c r="F8" s="25">
        <v>0</v>
      </c>
      <c r="G8" s="25">
        <v>7</v>
      </c>
      <c r="H8" s="26">
        <v>12</v>
      </c>
      <c r="I8" s="25">
        <v>64</v>
      </c>
      <c r="J8" s="71">
        <v>0.48849999999999999</v>
      </c>
      <c r="K8" s="24">
        <v>131</v>
      </c>
      <c r="L8" s="74"/>
      <c r="M8" s="18"/>
      <c r="N8" s="18"/>
      <c r="O8" s="18"/>
      <c r="P8" s="23"/>
      <c r="Q8" s="25">
        <v>3</v>
      </c>
      <c r="R8" s="25">
        <v>0</v>
      </c>
      <c r="S8" s="26">
        <v>0</v>
      </c>
      <c r="T8" s="25">
        <v>6</v>
      </c>
      <c r="U8" s="25">
        <v>13</v>
      </c>
      <c r="V8" s="122">
        <v>0.56520000000000004</v>
      </c>
      <c r="W8" s="24">
        <v>23</v>
      </c>
      <c r="X8" s="25"/>
      <c r="Y8" s="27"/>
      <c r="Z8" s="2"/>
      <c r="AA8" s="25"/>
      <c r="AB8" s="25"/>
      <c r="AC8" s="25"/>
      <c r="AD8" s="26"/>
      <c r="AE8" s="25"/>
      <c r="AF8" s="41"/>
      <c r="AG8" s="23"/>
      <c r="AH8" s="18"/>
      <c r="AI8" s="18"/>
      <c r="AJ8" s="18"/>
      <c r="AK8" s="18"/>
      <c r="AL8" s="23"/>
      <c r="AM8" s="25"/>
      <c r="AN8" s="25"/>
      <c r="AO8" s="25"/>
      <c r="AP8" s="25"/>
      <c r="AQ8" s="25"/>
      <c r="AR8" s="123"/>
      <c r="AS8" s="72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2020</v>
      </c>
      <c r="C9" s="25" t="s">
        <v>108</v>
      </c>
      <c r="D9" s="2" t="s">
        <v>34</v>
      </c>
      <c r="E9" s="25">
        <v>15</v>
      </c>
      <c r="F9" s="25">
        <v>2</v>
      </c>
      <c r="G9" s="25">
        <v>14</v>
      </c>
      <c r="H9" s="25">
        <v>14</v>
      </c>
      <c r="I9" s="25">
        <v>57</v>
      </c>
      <c r="J9" s="71">
        <v>0.58160000000000001</v>
      </c>
      <c r="K9" s="24">
        <v>98</v>
      </c>
      <c r="L9" s="74"/>
      <c r="M9" s="18"/>
      <c r="N9" s="18" t="s">
        <v>108</v>
      </c>
      <c r="O9" s="18"/>
      <c r="P9" s="35"/>
      <c r="Q9" s="25">
        <v>3</v>
      </c>
      <c r="R9" s="25">
        <v>0</v>
      </c>
      <c r="S9" s="26">
        <v>1</v>
      </c>
      <c r="T9" s="25">
        <v>1</v>
      </c>
      <c r="U9" s="25">
        <v>7</v>
      </c>
      <c r="V9" s="123">
        <v>0.28000000000000003</v>
      </c>
      <c r="W9" s="24">
        <v>25</v>
      </c>
      <c r="X9" s="25"/>
      <c r="Y9" s="27"/>
      <c r="Z9" s="2"/>
      <c r="AA9" s="25"/>
      <c r="AB9" s="25"/>
      <c r="AC9" s="25"/>
      <c r="AD9" s="26"/>
      <c r="AE9" s="25"/>
      <c r="AF9" s="71"/>
      <c r="AG9" s="31">
        <v>5</v>
      </c>
      <c r="AH9" s="74"/>
      <c r="AI9" s="18"/>
      <c r="AJ9" s="18"/>
      <c r="AK9" s="18"/>
      <c r="AL9" s="31"/>
      <c r="AM9" s="25"/>
      <c r="AN9" s="25"/>
      <c r="AO9" s="25"/>
      <c r="AP9" s="25"/>
      <c r="AQ9" s="25"/>
      <c r="AR9" s="123"/>
      <c r="AS9" s="2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ht="14.25" x14ac:dyDescent="0.2">
      <c r="A10" s="31"/>
      <c r="B10" s="124" t="s">
        <v>97</v>
      </c>
      <c r="C10" s="125"/>
      <c r="D10" s="126"/>
      <c r="E10" s="127">
        <f>SUM(E4:E9)</f>
        <v>40</v>
      </c>
      <c r="F10" s="127">
        <f>SUM(F4:F9)</f>
        <v>2</v>
      </c>
      <c r="G10" s="127">
        <f>SUM(G4:G9)</f>
        <v>21</v>
      </c>
      <c r="H10" s="127">
        <f>SUM(H4:H9)</f>
        <v>26</v>
      </c>
      <c r="I10" s="127">
        <f>SUM(I4:I9)</f>
        <v>121</v>
      </c>
      <c r="J10" s="128">
        <f>PRODUCT(I10/K10)</f>
        <v>0.51709401709401714</v>
      </c>
      <c r="K10" s="117">
        <f>SUM(K4:K9)</f>
        <v>234</v>
      </c>
      <c r="L10" s="22"/>
      <c r="M10" s="20"/>
      <c r="N10" s="76"/>
      <c r="O10" s="77"/>
      <c r="P10" s="23"/>
      <c r="Q10" s="127">
        <f>SUM(Q4:Q9)</f>
        <v>6</v>
      </c>
      <c r="R10" s="127">
        <f>SUM(R4:R9)</f>
        <v>0</v>
      </c>
      <c r="S10" s="127">
        <f>SUM(S4:S9)</f>
        <v>1</v>
      </c>
      <c r="T10" s="127">
        <f>SUM(T4:T9)</f>
        <v>7</v>
      </c>
      <c r="U10" s="127">
        <f>SUM(U4:U9)</f>
        <v>20</v>
      </c>
      <c r="V10" s="128">
        <f>PRODUCT(U10/W10)</f>
        <v>0.41666666666666669</v>
      </c>
      <c r="W10" s="117">
        <f>SUM(W4:W9)</f>
        <v>48</v>
      </c>
      <c r="X10" s="16" t="s">
        <v>97</v>
      </c>
      <c r="Y10" s="17"/>
      <c r="Z10" s="15"/>
      <c r="AA10" s="127">
        <f>SUM(AA4:AA9)</f>
        <v>30</v>
      </c>
      <c r="AB10" s="127">
        <f>SUM(AB4:AB9)</f>
        <v>1</v>
      </c>
      <c r="AC10" s="127">
        <f>SUM(AC4:AC9)</f>
        <v>12</v>
      </c>
      <c r="AD10" s="127">
        <f>SUM(AD4:AD9)</f>
        <v>26</v>
      </c>
      <c r="AE10" s="127">
        <f>SUM(AE4:AE9)</f>
        <v>118</v>
      </c>
      <c r="AF10" s="128">
        <f>PRODUCT(AE10/AG10)</f>
        <v>0.54128440366972475</v>
      </c>
      <c r="AG10" s="117">
        <f>SUM(AG4:AG9)</f>
        <v>218</v>
      </c>
      <c r="AH10" s="22"/>
      <c r="AI10" s="20"/>
      <c r="AJ10" s="76"/>
      <c r="AK10" s="77"/>
      <c r="AL10" s="23"/>
      <c r="AM10" s="127">
        <f>SUM(AM4:AM9)</f>
        <v>5</v>
      </c>
      <c r="AN10" s="127">
        <f>SUM(AN4:AN9)</f>
        <v>0</v>
      </c>
      <c r="AO10" s="127">
        <f>SUM(AO4:AO9)</f>
        <v>2</v>
      </c>
      <c r="AP10" s="127">
        <f>SUM(AP4:AP9)</f>
        <v>8</v>
      </c>
      <c r="AQ10" s="127">
        <f>SUM(AQ4:AQ9)</f>
        <v>26</v>
      </c>
      <c r="AR10" s="128">
        <f>PRODUCT(AQ10/AS10)</f>
        <v>0.65</v>
      </c>
      <c r="AS10" s="121">
        <f>SUM(AS4:AS9)</f>
        <v>40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2"/>
      <c r="K11" s="24"/>
      <c r="L11" s="23"/>
      <c r="M11" s="23"/>
      <c r="N11" s="23"/>
      <c r="O11" s="23"/>
      <c r="P11" s="31"/>
      <c r="Q11" s="31"/>
      <c r="R11" s="34"/>
      <c r="S11" s="31"/>
      <c r="T11" s="31"/>
      <c r="U11" s="23"/>
      <c r="V11" s="23"/>
      <c r="W11" s="24"/>
      <c r="X11" s="31"/>
      <c r="Y11" s="31"/>
      <c r="Z11" s="31"/>
      <c r="AA11" s="31"/>
      <c r="AB11" s="31"/>
      <c r="AC11" s="31"/>
      <c r="AD11" s="31"/>
      <c r="AE11" s="31"/>
      <c r="AF11" s="32"/>
      <c r="AG11" s="24"/>
      <c r="AH11" s="23"/>
      <c r="AI11" s="23"/>
      <c r="AJ11" s="23"/>
      <c r="AK11" s="23"/>
      <c r="AL11" s="31"/>
      <c r="AM11" s="31"/>
      <c r="AN11" s="34"/>
      <c r="AO11" s="31"/>
      <c r="AP11" s="31"/>
      <c r="AQ11" s="23"/>
      <c r="AR11" s="23"/>
      <c r="AS11" s="2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29" t="s">
        <v>98</v>
      </c>
      <c r="C12" s="130"/>
      <c r="D12" s="13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99</v>
      </c>
      <c r="O12" s="18" t="s">
        <v>100</v>
      </c>
      <c r="Q12" s="34"/>
      <c r="R12" s="34" t="s">
        <v>35</v>
      </c>
      <c r="S12" s="34"/>
      <c r="T12" s="54" t="s">
        <v>36</v>
      </c>
      <c r="U12" s="23"/>
      <c r="V12" s="24"/>
      <c r="W12" s="24"/>
      <c r="X12" s="109"/>
      <c r="Y12" s="109"/>
      <c r="Z12" s="109"/>
      <c r="AA12" s="109"/>
      <c r="AB12" s="109"/>
      <c r="AC12" s="34"/>
      <c r="AD12" s="34"/>
      <c r="AE12" s="34"/>
      <c r="AF12" s="31"/>
      <c r="AG12" s="31"/>
      <c r="AH12" s="31"/>
      <c r="AI12" s="31"/>
      <c r="AJ12" s="31"/>
      <c r="AK12" s="31"/>
      <c r="AM12" s="24"/>
      <c r="AN12" s="109"/>
      <c r="AO12" s="109"/>
      <c r="AP12" s="109"/>
      <c r="AQ12" s="109"/>
      <c r="AR12" s="109"/>
      <c r="AS12" s="10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7" t="s">
        <v>12</v>
      </c>
      <c r="C13" s="12"/>
      <c r="D13" s="39"/>
      <c r="E13" s="132">
        <v>14</v>
      </c>
      <c r="F13" s="132">
        <v>0</v>
      </c>
      <c r="G13" s="132">
        <v>5</v>
      </c>
      <c r="H13" s="132">
        <v>3</v>
      </c>
      <c r="I13" s="132">
        <v>15</v>
      </c>
      <c r="J13" s="133">
        <v>0.26300000000000001</v>
      </c>
      <c r="K13" s="31">
        <f>PRODUCT(I13/J13)</f>
        <v>57.034220532319388</v>
      </c>
      <c r="L13" s="134">
        <f>PRODUCT((F13+G13)/E13)</f>
        <v>0.35714285714285715</v>
      </c>
      <c r="M13" s="134">
        <f>PRODUCT(H13/E13)</f>
        <v>0.21428571428571427</v>
      </c>
      <c r="N13" s="134">
        <f>PRODUCT((F13+G13+H13)/E13)</f>
        <v>0.5714285714285714</v>
      </c>
      <c r="O13" s="134">
        <f>PRODUCT(I13/E13)</f>
        <v>1.0714285714285714</v>
      </c>
      <c r="Q13" s="34"/>
      <c r="R13" s="34"/>
      <c r="S13" s="34"/>
      <c r="T13" s="31" t="s">
        <v>42</v>
      </c>
      <c r="U13" s="31"/>
      <c r="V13" s="31"/>
      <c r="W13" s="31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1"/>
      <c r="AL13" s="31"/>
      <c r="AM13" s="31"/>
      <c r="AN13" s="34"/>
      <c r="AO13" s="34"/>
      <c r="AP13" s="34"/>
      <c r="AQ13" s="34"/>
      <c r="AR13" s="34"/>
      <c r="AS13" s="3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35" t="s">
        <v>92</v>
      </c>
      <c r="C14" s="136"/>
      <c r="D14" s="137"/>
      <c r="E14" s="132">
        <f>PRODUCT(E10+Q10)</f>
        <v>46</v>
      </c>
      <c r="F14" s="132">
        <f>PRODUCT(F10+R10)</f>
        <v>2</v>
      </c>
      <c r="G14" s="132">
        <f>PRODUCT(G10+S10)</f>
        <v>22</v>
      </c>
      <c r="H14" s="132">
        <f>PRODUCT(H10+T10)</f>
        <v>33</v>
      </c>
      <c r="I14" s="132">
        <f>PRODUCT(I10+U10)</f>
        <v>141</v>
      </c>
      <c r="J14" s="133">
        <f>PRODUCT(I14/K14)</f>
        <v>0.5</v>
      </c>
      <c r="K14" s="31">
        <f>PRODUCT(K10+W10)</f>
        <v>282</v>
      </c>
      <c r="L14" s="134">
        <f>PRODUCT((F14+G14)/E14)</f>
        <v>0.52173913043478259</v>
      </c>
      <c r="M14" s="134">
        <f>PRODUCT(H14/E14)</f>
        <v>0.71739130434782605</v>
      </c>
      <c r="N14" s="134">
        <f>PRODUCT((F14+G14+H14)/E14)</f>
        <v>1.2391304347826086</v>
      </c>
      <c r="O14" s="134">
        <f>PRODUCT(I14/E14)</f>
        <v>3.0652173913043477</v>
      </c>
      <c r="Q14" s="34"/>
      <c r="R14" s="34"/>
      <c r="S14" s="34"/>
      <c r="T14" s="31" t="s">
        <v>101</v>
      </c>
      <c r="U14" s="31"/>
      <c r="V14" s="31"/>
      <c r="W14" s="31"/>
      <c r="X14" s="31"/>
      <c r="Y14" s="31"/>
      <c r="Z14" s="31"/>
      <c r="AA14" s="31"/>
      <c r="AB14" s="31"/>
      <c r="AC14" s="34"/>
      <c r="AD14" s="34"/>
      <c r="AE14" s="34"/>
      <c r="AF14" s="34"/>
      <c r="AG14" s="34"/>
      <c r="AH14" s="34"/>
      <c r="AI14" s="34"/>
      <c r="AJ14" s="34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59" t="s">
        <v>95</v>
      </c>
      <c r="C15" s="60"/>
      <c r="D15" s="61"/>
      <c r="E15" s="132">
        <f>PRODUCT(AA10+AM10)</f>
        <v>35</v>
      </c>
      <c r="F15" s="132">
        <f>PRODUCT(AB10+AN10)</f>
        <v>1</v>
      </c>
      <c r="G15" s="132">
        <f>PRODUCT(AC10+AO10)</f>
        <v>14</v>
      </c>
      <c r="H15" s="132">
        <f>PRODUCT(AD10+AP10)</f>
        <v>34</v>
      </c>
      <c r="I15" s="132">
        <f>PRODUCT(AE10+AQ10)</f>
        <v>144</v>
      </c>
      <c r="J15" s="133">
        <f>PRODUCT(I15/K15)</f>
        <v>0.55813953488372092</v>
      </c>
      <c r="K15" s="23">
        <f>PRODUCT(AG10+AS10)</f>
        <v>258</v>
      </c>
      <c r="L15" s="134">
        <f>PRODUCT((F15+G15)/E15)</f>
        <v>0.42857142857142855</v>
      </c>
      <c r="M15" s="134">
        <f>PRODUCT(H15/E15)</f>
        <v>0.97142857142857142</v>
      </c>
      <c r="N15" s="134">
        <f>PRODUCT((F15+G15+H15)/E15)</f>
        <v>1.4</v>
      </c>
      <c r="O15" s="134">
        <f>PRODUCT(I15/E15)</f>
        <v>4.1142857142857139</v>
      </c>
      <c r="Q15" s="34"/>
      <c r="R15" s="34"/>
      <c r="S15" s="31"/>
      <c r="T15" s="31" t="s">
        <v>107</v>
      </c>
      <c r="U15" s="23"/>
      <c r="V15" s="23"/>
      <c r="W15" s="31"/>
      <c r="X15" s="31"/>
      <c r="Y15" s="31"/>
      <c r="Z15" s="31"/>
      <c r="AA15" s="31"/>
      <c r="AB15" s="31"/>
      <c r="AC15" s="34"/>
      <c r="AD15" s="34"/>
      <c r="AE15" s="34"/>
      <c r="AF15" s="34"/>
      <c r="AG15" s="34"/>
      <c r="AH15" s="34"/>
      <c r="AI15" s="34"/>
      <c r="AJ15" s="34"/>
      <c r="AK15" s="31"/>
      <c r="AL15" s="23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38" t="s">
        <v>97</v>
      </c>
      <c r="C16" s="139"/>
      <c r="D16" s="140"/>
      <c r="E16" s="132">
        <f>SUM(E13:E15)</f>
        <v>95</v>
      </c>
      <c r="F16" s="132">
        <f t="shared" ref="F16:I16" si="0">SUM(F13:F15)</f>
        <v>3</v>
      </c>
      <c r="G16" s="132">
        <f t="shared" si="0"/>
        <v>41</v>
      </c>
      <c r="H16" s="132">
        <f t="shared" si="0"/>
        <v>70</v>
      </c>
      <c r="I16" s="132">
        <f t="shared" si="0"/>
        <v>300</v>
      </c>
      <c r="J16" s="133">
        <f>PRODUCT(I16/K16)</f>
        <v>0.50248376003056938</v>
      </c>
      <c r="K16" s="31">
        <f>SUM(K13:K15)</f>
        <v>597.03422053231941</v>
      </c>
      <c r="L16" s="134">
        <f>PRODUCT((F16+G16)/E16)</f>
        <v>0.4631578947368421</v>
      </c>
      <c r="M16" s="134">
        <f>PRODUCT(H16/E16)</f>
        <v>0.73684210526315785</v>
      </c>
      <c r="N16" s="134">
        <f>PRODUCT((F16+G16+H16)/E16)</f>
        <v>1.2</v>
      </c>
      <c r="O16" s="134">
        <f>PRODUCT(I16/E16)</f>
        <v>3.1578947368421053</v>
      </c>
      <c r="Q16" s="23"/>
      <c r="R16" s="23"/>
      <c r="S16" s="23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4"/>
      <c r="AF16" s="34"/>
      <c r="AG16" s="34"/>
      <c r="AH16" s="34"/>
      <c r="AI16" s="34"/>
      <c r="AJ16" s="34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23"/>
      <c r="F17" s="23"/>
      <c r="G17" s="23"/>
      <c r="H17" s="23"/>
      <c r="I17" s="23"/>
      <c r="J17" s="31"/>
      <c r="K17" s="31"/>
      <c r="L17" s="23"/>
      <c r="M17" s="23"/>
      <c r="N17" s="23"/>
      <c r="O17" s="23"/>
      <c r="P17" s="31"/>
      <c r="Q17" s="31"/>
      <c r="R17" s="31"/>
      <c r="S17" s="31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1"/>
      <c r="AL174" s="2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23"/>
      <c r="AL181" s="23"/>
    </row>
    <row r="182" spans="12:38" x14ac:dyDescent="0.25">
      <c r="R182" s="24"/>
      <c r="S182" s="2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</row>
    <row r="183" spans="12:38" x14ac:dyDescent="0.25">
      <c r="R183" s="24"/>
      <c r="S183" s="2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</row>
    <row r="184" spans="12:38" x14ac:dyDescent="0.25">
      <c r="R184" s="24"/>
      <c r="S184" s="2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L185"/>
      <c r="M185"/>
      <c r="N185"/>
      <c r="O185"/>
      <c r="P185"/>
      <c r="R185" s="24"/>
      <c r="S185" s="2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ht="14.25" x14ac:dyDescent="0.2">
      <c r="L210"/>
      <c r="M210"/>
      <c r="N210"/>
      <c r="O210"/>
      <c r="P210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</sheetData>
  <sortState ref="B8:X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55" customWidth="1"/>
    <col min="3" max="3" width="25.5703125" style="56" customWidth="1"/>
    <col min="4" max="4" width="10.5703125" style="112" customWidth="1"/>
    <col min="5" max="5" width="12.5703125" style="112" customWidth="1"/>
    <col min="6" max="6" width="0.7109375" style="24" customWidth="1"/>
    <col min="7" max="7" width="5.28515625" style="56" customWidth="1"/>
    <col min="8" max="8" width="5.140625" style="56" customWidth="1"/>
    <col min="9" max="9" width="5.42578125" style="56" customWidth="1"/>
    <col min="10" max="11" width="5.7109375" style="56" customWidth="1"/>
    <col min="12" max="12" width="6.140625" style="56" customWidth="1"/>
    <col min="13" max="16" width="4.85546875" style="56" customWidth="1"/>
    <col min="17" max="21" width="6.7109375" style="113" customWidth="1"/>
    <col min="22" max="22" width="11" style="56" customWidth="1"/>
    <col min="23" max="23" width="24.42578125" style="112" customWidth="1"/>
    <col min="24" max="24" width="9.7109375" style="56" customWidth="1"/>
    <col min="25" max="30" width="9.140625" style="66"/>
  </cols>
  <sheetData>
    <row r="1" spans="1:30" ht="18.75" x14ac:dyDescent="0.3">
      <c r="A1" s="1"/>
      <c r="B1" s="82" t="s">
        <v>66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84"/>
      <c r="S1" s="84"/>
      <c r="T1" s="84"/>
      <c r="U1" s="84"/>
      <c r="V1" s="83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43</v>
      </c>
      <c r="C2" s="114" t="s">
        <v>44</v>
      </c>
      <c r="D2" s="88"/>
      <c r="E2" s="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89"/>
      <c r="R2" s="89"/>
      <c r="S2" s="89"/>
      <c r="T2" s="89"/>
      <c r="U2" s="89"/>
      <c r="V2" s="11"/>
      <c r="W2" s="65"/>
      <c r="X2" s="26"/>
      <c r="Y2" s="87"/>
      <c r="Z2" s="87"/>
      <c r="AA2" s="87"/>
      <c r="AB2" s="87"/>
      <c r="AC2" s="87"/>
      <c r="AD2" s="87"/>
    </row>
    <row r="3" spans="1:30" x14ac:dyDescent="0.25">
      <c r="A3" s="1"/>
      <c r="B3" s="22" t="s">
        <v>67</v>
      </c>
      <c r="C3" s="22" t="s">
        <v>68</v>
      </c>
      <c r="D3" s="16" t="s">
        <v>69</v>
      </c>
      <c r="E3" s="21" t="s">
        <v>1</v>
      </c>
      <c r="F3" s="23"/>
      <c r="G3" s="18" t="s">
        <v>70</v>
      </c>
      <c r="H3" s="15" t="s">
        <v>71</v>
      </c>
      <c r="I3" s="15" t="s">
        <v>32</v>
      </c>
      <c r="J3" s="17" t="s">
        <v>72</v>
      </c>
      <c r="K3" s="17" t="s">
        <v>73</v>
      </c>
      <c r="L3" s="17" t="s">
        <v>74</v>
      </c>
      <c r="M3" s="18" t="s">
        <v>75</v>
      </c>
      <c r="N3" s="18" t="s">
        <v>31</v>
      </c>
      <c r="O3" s="15" t="s">
        <v>76</v>
      </c>
      <c r="P3" s="18" t="s">
        <v>71</v>
      </c>
      <c r="Q3" s="74" t="s">
        <v>17</v>
      </c>
      <c r="R3" s="74">
        <v>1</v>
      </c>
      <c r="S3" s="74">
        <v>2</v>
      </c>
      <c r="T3" s="74">
        <v>3</v>
      </c>
      <c r="U3" s="74" t="s">
        <v>77</v>
      </c>
      <c r="V3" s="17" t="s">
        <v>22</v>
      </c>
      <c r="W3" s="16" t="s">
        <v>78</v>
      </c>
      <c r="X3" s="16" t="s">
        <v>79</v>
      </c>
      <c r="Y3" s="87"/>
      <c r="Z3" s="87"/>
      <c r="AA3" s="87"/>
      <c r="AB3" s="87"/>
      <c r="AC3" s="87"/>
      <c r="AD3" s="87"/>
    </row>
    <row r="4" spans="1:30" x14ac:dyDescent="0.25">
      <c r="A4" s="9"/>
      <c r="B4" s="90" t="s">
        <v>83</v>
      </c>
      <c r="C4" s="91" t="s">
        <v>84</v>
      </c>
      <c r="D4" s="92" t="s">
        <v>80</v>
      </c>
      <c r="E4" s="93" t="s">
        <v>34</v>
      </c>
      <c r="F4" s="63"/>
      <c r="G4" s="94">
        <v>1</v>
      </c>
      <c r="H4" s="95"/>
      <c r="I4" s="94"/>
      <c r="J4" s="96"/>
      <c r="K4" s="96" t="s">
        <v>81</v>
      </c>
      <c r="L4" s="96" t="s">
        <v>87</v>
      </c>
      <c r="M4" s="96">
        <v>1</v>
      </c>
      <c r="N4" s="94"/>
      <c r="O4" s="95">
        <v>3</v>
      </c>
      <c r="P4" s="95">
        <v>1</v>
      </c>
      <c r="Q4" s="97" t="s">
        <v>85</v>
      </c>
      <c r="R4" s="97"/>
      <c r="S4" s="97"/>
      <c r="T4" s="97" t="s">
        <v>82</v>
      </c>
      <c r="U4" s="97" t="s">
        <v>86</v>
      </c>
      <c r="V4" s="98">
        <v>0.6</v>
      </c>
      <c r="W4" s="90" t="s">
        <v>89</v>
      </c>
      <c r="X4" s="94">
        <v>2150</v>
      </c>
      <c r="Y4" s="87"/>
      <c r="Z4" s="87"/>
      <c r="AA4" s="87"/>
      <c r="AB4" s="87"/>
      <c r="AC4" s="87"/>
      <c r="AD4" s="87"/>
    </row>
    <row r="5" spans="1:30" x14ac:dyDescent="0.25">
      <c r="A5" s="9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5"/>
      <c r="R5" s="105"/>
      <c r="S5" s="105"/>
      <c r="T5" s="105"/>
      <c r="U5" s="105"/>
      <c r="V5" s="100"/>
      <c r="W5" s="101"/>
      <c r="X5" s="106"/>
      <c r="Y5" s="87"/>
      <c r="Z5" s="87"/>
      <c r="AA5" s="87"/>
      <c r="AB5" s="87"/>
      <c r="AC5" s="87"/>
      <c r="AD5" s="87"/>
    </row>
    <row r="6" spans="1:30" x14ac:dyDescent="0.25">
      <c r="A6" s="9"/>
      <c r="B6" s="107"/>
      <c r="C6" s="31"/>
      <c r="D6" s="107"/>
      <c r="E6" s="108"/>
      <c r="F6" s="109"/>
      <c r="G6" s="31"/>
      <c r="H6" s="34"/>
      <c r="I6" s="31"/>
      <c r="J6" s="23"/>
      <c r="K6" s="23"/>
      <c r="L6" s="23"/>
      <c r="M6" s="31"/>
      <c r="N6" s="31"/>
      <c r="O6" s="31"/>
      <c r="P6" s="31"/>
      <c r="Q6" s="110"/>
      <c r="R6" s="110"/>
      <c r="S6" s="110"/>
      <c r="T6" s="110"/>
      <c r="U6" s="110"/>
      <c r="V6" s="31"/>
      <c r="W6" s="107"/>
      <c r="X6" s="31"/>
      <c r="Y6" s="87"/>
      <c r="Z6" s="87"/>
      <c r="AA6" s="87"/>
      <c r="AB6" s="87"/>
      <c r="AC6" s="87"/>
      <c r="AD6" s="87"/>
    </row>
    <row r="7" spans="1:30" x14ac:dyDescent="0.25">
      <c r="A7" s="9"/>
      <c r="B7" s="107"/>
      <c r="C7" s="31"/>
      <c r="D7" s="107"/>
      <c r="E7" s="108"/>
      <c r="F7" s="109"/>
      <c r="G7" s="31"/>
      <c r="H7" s="34"/>
      <c r="I7" s="31"/>
      <c r="J7" s="23"/>
      <c r="K7" s="23"/>
      <c r="L7" s="23"/>
      <c r="M7" s="31"/>
      <c r="N7" s="31"/>
      <c r="O7" s="31"/>
      <c r="P7" s="31"/>
      <c r="Q7" s="110"/>
      <c r="R7" s="110"/>
      <c r="S7" s="110"/>
      <c r="T7" s="110"/>
      <c r="U7" s="110"/>
      <c r="V7" s="31"/>
      <c r="W7" s="107"/>
      <c r="X7" s="31"/>
      <c r="Y7" s="87"/>
      <c r="Z7" s="87"/>
      <c r="AA7" s="87"/>
      <c r="AB7" s="87"/>
      <c r="AC7" s="87"/>
      <c r="AD7" s="87"/>
    </row>
    <row r="8" spans="1:30" x14ac:dyDescent="0.25">
      <c r="A8" s="9"/>
      <c r="B8" s="107"/>
      <c r="C8" s="31"/>
      <c r="D8" s="107"/>
      <c r="E8" s="108"/>
      <c r="G8" s="31"/>
      <c r="H8" s="34"/>
      <c r="I8" s="31"/>
      <c r="J8" s="23"/>
      <c r="K8" s="23"/>
      <c r="L8" s="23"/>
      <c r="M8" s="31"/>
      <c r="N8" s="31"/>
      <c r="O8" s="31"/>
      <c r="P8" s="31"/>
      <c r="Q8" s="110"/>
      <c r="R8" s="110"/>
      <c r="S8" s="110"/>
      <c r="T8" s="110"/>
      <c r="U8" s="110"/>
      <c r="V8" s="31"/>
      <c r="W8" s="107"/>
      <c r="X8" s="31"/>
      <c r="Y8" s="87"/>
      <c r="Z8" s="87"/>
      <c r="AA8" s="87"/>
      <c r="AB8" s="87"/>
      <c r="AC8" s="87"/>
      <c r="AD8" s="87"/>
    </row>
    <row r="9" spans="1:30" x14ac:dyDescent="0.25">
      <c r="A9" s="9"/>
      <c r="B9" s="107"/>
      <c r="C9" s="31"/>
      <c r="D9" s="107"/>
      <c r="E9" s="108"/>
      <c r="G9" s="31"/>
      <c r="H9" s="34"/>
      <c r="I9" s="31"/>
      <c r="J9" s="23"/>
      <c r="K9" s="23"/>
      <c r="L9" s="23"/>
      <c r="M9" s="31"/>
      <c r="N9" s="31"/>
      <c r="O9" s="31"/>
      <c r="P9" s="31"/>
      <c r="Q9" s="110"/>
      <c r="R9" s="110"/>
      <c r="S9" s="110"/>
      <c r="T9" s="110"/>
      <c r="U9" s="110"/>
      <c r="V9" s="31"/>
      <c r="W9" s="107"/>
      <c r="X9" s="31"/>
      <c r="Y9" s="87"/>
      <c r="Z9" s="87"/>
      <c r="AA9" s="87"/>
      <c r="AB9" s="87"/>
      <c r="AC9" s="87"/>
      <c r="AD9" s="87"/>
    </row>
    <row r="10" spans="1:30" x14ac:dyDescent="0.25">
      <c r="A10" s="9"/>
      <c r="B10" s="107"/>
      <c r="C10" s="31"/>
      <c r="D10" s="107"/>
      <c r="E10" s="108"/>
      <c r="G10" s="31"/>
      <c r="H10" s="34"/>
      <c r="I10" s="31"/>
      <c r="J10" s="23"/>
      <c r="K10" s="23"/>
      <c r="L10" s="23"/>
      <c r="M10" s="31"/>
      <c r="N10" s="31"/>
      <c r="O10" s="31"/>
      <c r="P10" s="31"/>
      <c r="Q10" s="110"/>
      <c r="R10" s="110"/>
      <c r="S10" s="110"/>
      <c r="T10" s="110"/>
      <c r="U10" s="110"/>
      <c r="V10" s="31"/>
      <c r="W10" s="107"/>
      <c r="X10" s="31"/>
      <c r="Y10" s="87"/>
      <c r="Z10" s="87"/>
      <c r="AA10" s="87"/>
      <c r="AB10" s="87"/>
      <c r="AC10" s="87"/>
      <c r="AD10" s="87"/>
    </row>
    <row r="11" spans="1:30" x14ac:dyDescent="0.25">
      <c r="A11" s="9"/>
      <c r="B11" s="107"/>
      <c r="C11" s="31"/>
      <c r="D11" s="107"/>
      <c r="E11" s="108"/>
      <c r="G11" s="31"/>
      <c r="H11" s="34"/>
      <c r="I11" s="31"/>
      <c r="J11" s="23"/>
      <c r="K11" s="23"/>
      <c r="L11" s="23"/>
      <c r="M11" s="31"/>
      <c r="N11" s="31"/>
      <c r="O11" s="31"/>
      <c r="P11" s="31"/>
      <c r="Q11" s="110"/>
      <c r="R11" s="110"/>
      <c r="S11" s="110"/>
      <c r="T11" s="110"/>
      <c r="U11" s="110"/>
      <c r="V11" s="31"/>
      <c r="W11" s="107"/>
      <c r="X11" s="31"/>
      <c r="Y11" s="87"/>
      <c r="Z11" s="87"/>
      <c r="AA11" s="87"/>
      <c r="AB11" s="87"/>
      <c r="AC11" s="87"/>
      <c r="AD11" s="87"/>
    </row>
    <row r="12" spans="1:30" x14ac:dyDescent="0.25">
      <c r="A12" s="9"/>
      <c r="B12" s="107"/>
      <c r="C12" s="31"/>
      <c r="D12" s="107"/>
      <c r="E12" s="108"/>
      <c r="G12" s="31"/>
      <c r="H12" s="34"/>
      <c r="I12" s="31"/>
      <c r="J12" s="23"/>
      <c r="K12" s="23"/>
      <c r="L12" s="23"/>
      <c r="M12" s="31"/>
      <c r="N12" s="31"/>
      <c r="O12" s="31"/>
      <c r="P12" s="31"/>
      <c r="Q12" s="110"/>
      <c r="R12" s="110"/>
      <c r="S12" s="110"/>
      <c r="T12" s="110"/>
      <c r="U12" s="110"/>
      <c r="V12" s="31"/>
      <c r="W12" s="107"/>
      <c r="X12" s="31"/>
      <c r="Y12" s="87"/>
      <c r="Z12" s="87"/>
      <c r="AA12" s="87"/>
      <c r="AB12" s="87"/>
      <c r="AC12" s="87"/>
      <c r="AD12" s="87"/>
    </row>
    <row r="13" spans="1:30" x14ac:dyDescent="0.25">
      <c r="A13" s="9"/>
      <c r="B13" s="107"/>
      <c r="C13" s="31"/>
      <c r="D13" s="107"/>
      <c r="E13" s="108"/>
      <c r="G13" s="31"/>
      <c r="H13" s="34"/>
      <c r="I13" s="31"/>
      <c r="J13" s="23"/>
      <c r="K13" s="23"/>
      <c r="L13" s="23"/>
      <c r="M13" s="31"/>
      <c r="N13" s="31"/>
      <c r="O13" s="31"/>
      <c r="P13" s="31"/>
      <c r="Q13" s="110"/>
      <c r="R13" s="110"/>
      <c r="S13" s="110"/>
      <c r="T13" s="110"/>
      <c r="U13" s="110"/>
      <c r="V13" s="31"/>
      <c r="W13" s="107"/>
      <c r="X13" s="31"/>
      <c r="Y13" s="87"/>
      <c r="Z13" s="87"/>
      <c r="AA13" s="87"/>
      <c r="AB13" s="87"/>
      <c r="AC13" s="87"/>
      <c r="AD13" s="87"/>
    </row>
    <row r="14" spans="1:30" x14ac:dyDescent="0.25">
      <c r="A14" s="9"/>
      <c r="B14" s="107"/>
      <c r="C14" s="31"/>
      <c r="D14" s="107"/>
      <c r="E14" s="108"/>
      <c r="G14" s="31"/>
      <c r="H14" s="34"/>
      <c r="I14" s="31"/>
      <c r="J14" s="23"/>
      <c r="K14" s="23"/>
      <c r="L14" s="23"/>
      <c r="M14" s="31"/>
      <c r="N14" s="31"/>
      <c r="O14" s="31"/>
      <c r="P14" s="31"/>
      <c r="Q14" s="110"/>
      <c r="R14" s="110"/>
      <c r="S14" s="110"/>
      <c r="T14" s="110"/>
      <c r="U14" s="110"/>
      <c r="V14" s="31"/>
      <c r="W14" s="107"/>
      <c r="X14" s="31"/>
      <c r="Y14" s="87"/>
      <c r="Z14" s="87"/>
      <c r="AA14" s="87"/>
      <c r="AB14" s="87"/>
      <c r="AC14" s="87"/>
      <c r="AD14" s="87"/>
    </row>
    <row r="15" spans="1:30" x14ac:dyDescent="0.25">
      <c r="A15" s="9"/>
      <c r="B15" s="107"/>
      <c r="C15" s="31"/>
      <c r="D15" s="107"/>
      <c r="E15" s="108"/>
      <c r="G15" s="31"/>
      <c r="H15" s="34"/>
      <c r="I15" s="31"/>
      <c r="J15" s="23"/>
      <c r="K15" s="23"/>
      <c r="L15" s="23"/>
      <c r="M15" s="31"/>
      <c r="N15" s="31"/>
      <c r="O15" s="31"/>
      <c r="P15" s="31"/>
      <c r="Q15" s="110"/>
      <c r="R15" s="110"/>
      <c r="S15" s="110"/>
      <c r="T15" s="110"/>
      <c r="U15" s="110"/>
      <c r="V15" s="31"/>
      <c r="W15" s="107"/>
      <c r="X15" s="31"/>
      <c r="Y15" s="87"/>
      <c r="Z15" s="87"/>
      <c r="AA15" s="87"/>
      <c r="AB15" s="87"/>
      <c r="AC15" s="87"/>
      <c r="AD15" s="87"/>
    </row>
    <row r="16" spans="1:30" x14ac:dyDescent="0.25">
      <c r="A16" s="9"/>
      <c r="B16" s="107"/>
      <c r="C16" s="31"/>
      <c r="D16" s="107"/>
      <c r="E16" s="108"/>
      <c r="G16" s="31"/>
      <c r="H16" s="34"/>
      <c r="I16" s="31"/>
      <c r="J16" s="23"/>
      <c r="K16" s="23"/>
      <c r="L16" s="23"/>
      <c r="M16" s="31"/>
      <c r="N16" s="31"/>
      <c r="O16" s="31"/>
      <c r="P16" s="31"/>
      <c r="Q16" s="110"/>
      <c r="R16" s="110"/>
      <c r="S16" s="110"/>
      <c r="T16" s="110"/>
      <c r="U16" s="110"/>
      <c r="V16" s="31"/>
      <c r="W16" s="107"/>
      <c r="X16" s="31"/>
      <c r="Y16" s="87"/>
      <c r="Z16" s="87"/>
      <c r="AA16" s="87"/>
      <c r="AB16" s="87"/>
      <c r="AC16" s="87"/>
      <c r="AD16" s="87"/>
    </row>
    <row r="17" spans="1:30" x14ac:dyDescent="0.25">
      <c r="A17" s="9"/>
      <c r="B17" s="107"/>
      <c r="C17" s="31"/>
      <c r="D17" s="107"/>
      <c r="E17" s="108"/>
      <c r="G17" s="31"/>
      <c r="H17" s="34"/>
      <c r="I17" s="31"/>
      <c r="J17" s="23"/>
      <c r="K17" s="23"/>
      <c r="L17" s="23"/>
      <c r="M17" s="31"/>
      <c r="N17" s="31"/>
      <c r="O17" s="31"/>
      <c r="P17" s="31"/>
      <c r="Q17" s="110"/>
      <c r="R17" s="110"/>
      <c r="S17" s="110"/>
      <c r="T17" s="110"/>
      <c r="U17" s="110"/>
      <c r="V17" s="31"/>
      <c r="W17" s="107"/>
      <c r="X17" s="31"/>
      <c r="Y17" s="87"/>
      <c r="Z17" s="87"/>
      <c r="AA17" s="87"/>
      <c r="AB17" s="87"/>
      <c r="AC17" s="87"/>
      <c r="AD17" s="87"/>
    </row>
    <row r="18" spans="1:30" x14ac:dyDescent="0.25">
      <c r="A18" s="9"/>
      <c r="B18" s="107"/>
      <c r="C18" s="31"/>
      <c r="D18" s="107"/>
      <c r="E18" s="108"/>
      <c r="G18" s="31"/>
      <c r="H18" s="34"/>
      <c r="I18" s="31"/>
      <c r="J18" s="23"/>
      <c r="K18" s="23"/>
      <c r="L18" s="23"/>
      <c r="M18" s="31"/>
      <c r="N18" s="31"/>
      <c r="O18" s="31"/>
      <c r="P18" s="31"/>
      <c r="Q18" s="110"/>
      <c r="R18" s="110"/>
      <c r="S18" s="110"/>
      <c r="T18" s="110"/>
      <c r="U18" s="110"/>
      <c r="V18" s="31"/>
      <c r="W18" s="107"/>
      <c r="X18" s="31"/>
      <c r="Y18" s="87"/>
      <c r="Z18" s="87"/>
      <c r="AA18" s="87"/>
      <c r="AB18" s="87"/>
      <c r="AC18" s="87"/>
      <c r="AD18" s="87"/>
    </row>
    <row r="19" spans="1:30" x14ac:dyDescent="0.25">
      <c r="A19" s="9"/>
      <c r="B19" s="107"/>
      <c r="C19" s="31"/>
      <c r="D19" s="107"/>
      <c r="E19" s="108"/>
      <c r="G19" s="31"/>
      <c r="H19" s="34"/>
      <c r="I19" s="31"/>
      <c r="J19" s="23"/>
      <c r="K19" s="23"/>
      <c r="L19" s="23"/>
      <c r="M19" s="31"/>
      <c r="N19" s="31"/>
      <c r="O19" s="31"/>
      <c r="P19" s="31"/>
      <c r="Q19" s="110"/>
      <c r="R19" s="110"/>
      <c r="S19" s="110"/>
      <c r="T19" s="110"/>
      <c r="U19" s="110"/>
      <c r="V19" s="31"/>
      <c r="W19" s="107"/>
      <c r="X19" s="31"/>
      <c r="Y19" s="87"/>
      <c r="Z19" s="87"/>
      <c r="AA19" s="87"/>
      <c r="AB19" s="87"/>
      <c r="AC19" s="87"/>
      <c r="AD19" s="87"/>
    </row>
    <row r="20" spans="1:30" x14ac:dyDescent="0.25">
      <c r="A20" s="9"/>
      <c r="B20" s="107"/>
      <c r="C20" s="31"/>
      <c r="D20" s="107"/>
      <c r="E20" s="108"/>
      <c r="G20" s="31"/>
      <c r="H20" s="34"/>
      <c r="I20" s="31"/>
      <c r="J20" s="23"/>
      <c r="K20" s="23"/>
      <c r="L20" s="23"/>
      <c r="M20" s="31"/>
      <c r="N20" s="31"/>
      <c r="O20" s="31"/>
      <c r="P20" s="31"/>
      <c r="Q20" s="110"/>
      <c r="R20" s="110"/>
      <c r="S20" s="110"/>
      <c r="T20" s="110"/>
      <c r="U20" s="110"/>
      <c r="V20" s="31"/>
      <c r="W20" s="107"/>
      <c r="X20" s="31"/>
      <c r="Y20" s="87"/>
      <c r="Z20" s="87"/>
      <c r="AA20" s="87"/>
      <c r="AB20" s="87"/>
      <c r="AC20" s="87"/>
      <c r="AD20" s="87"/>
    </row>
    <row r="21" spans="1:30" x14ac:dyDescent="0.25">
      <c r="A21" s="9"/>
      <c r="B21" s="107"/>
      <c r="C21" s="31"/>
      <c r="D21" s="107"/>
      <c r="E21" s="108"/>
      <c r="G21" s="31"/>
      <c r="H21" s="34"/>
      <c r="I21" s="31"/>
      <c r="J21" s="23"/>
      <c r="K21" s="23"/>
      <c r="L21" s="23"/>
      <c r="M21" s="31"/>
      <c r="N21" s="31"/>
      <c r="O21" s="31"/>
      <c r="P21" s="31"/>
      <c r="Q21" s="110"/>
      <c r="R21" s="110"/>
      <c r="S21" s="110"/>
      <c r="T21" s="110"/>
      <c r="U21" s="110"/>
      <c r="V21" s="31"/>
      <c r="W21" s="107"/>
      <c r="X21" s="31"/>
      <c r="Y21" s="87"/>
      <c r="Z21" s="87"/>
      <c r="AA21" s="87"/>
      <c r="AB21" s="87"/>
      <c r="AC21" s="87"/>
      <c r="AD21" s="87"/>
    </row>
    <row r="22" spans="1:30" x14ac:dyDescent="0.25">
      <c r="A22" s="9"/>
      <c r="B22" s="107"/>
      <c r="C22" s="31"/>
      <c r="D22" s="107"/>
      <c r="E22" s="108"/>
      <c r="G22" s="31"/>
      <c r="H22" s="34"/>
      <c r="I22" s="31"/>
      <c r="J22" s="23"/>
      <c r="K22" s="23"/>
      <c r="L22" s="23"/>
      <c r="M22" s="31"/>
      <c r="N22" s="31"/>
      <c r="O22" s="31"/>
      <c r="P22" s="31"/>
      <c r="Q22" s="110"/>
      <c r="R22" s="110"/>
      <c r="S22" s="110"/>
      <c r="T22" s="110"/>
      <c r="U22" s="110"/>
      <c r="V22" s="31"/>
      <c r="W22" s="107"/>
      <c r="X22" s="31"/>
      <c r="Y22" s="87"/>
      <c r="Z22" s="87"/>
      <c r="AA22" s="87"/>
      <c r="AB22" s="87"/>
      <c r="AC22" s="87"/>
      <c r="AD22" s="87"/>
    </row>
    <row r="23" spans="1:30" x14ac:dyDescent="0.25">
      <c r="A23" s="9"/>
      <c r="B23" s="107"/>
      <c r="C23" s="31"/>
      <c r="D23" s="107"/>
      <c r="E23" s="108"/>
      <c r="G23" s="31"/>
      <c r="H23" s="34"/>
      <c r="I23" s="31"/>
      <c r="J23" s="23"/>
      <c r="K23" s="23"/>
      <c r="L23" s="23"/>
      <c r="M23" s="31"/>
      <c r="N23" s="31"/>
      <c r="O23" s="31"/>
      <c r="P23" s="31"/>
      <c r="Q23" s="110"/>
      <c r="R23" s="110"/>
      <c r="S23" s="110"/>
      <c r="T23" s="110"/>
      <c r="U23" s="110"/>
      <c r="V23" s="31"/>
      <c r="W23" s="107"/>
      <c r="X23" s="31"/>
      <c r="Y23" s="87"/>
      <c r="Z23" s="87"/>
      <c r="AA23" s="87"/>
      <c r="AB23" s="87"/>
      <c r="AC23" s="87"/>
      <c r="AD23" s="87"/>
    </row>
    <row r="24" spans="1:30" x14ac:dyDescent="0.25">
      <c r="A24" s="9"/>
      <c r="B24" s="107"/>
      <c r="C24" s="31"/>
      <c r="D24" s="107"/>
      <c r="E24" s="108"/>
      <c r="G24" s="31"/>
      <c r="H24" s="34"/>
      <c r="I24" s="31"/>
      <c r="J24" s="23"/>
      <c r="K24" s="23"/>
      <c r="L24" s="23"/>
      <c r="M24" s="31"/>
      <c r="N24" s="31"/>
      <c r="O24" s="31"/>
      <c r="P24" s="31"/>
      <c r="Q24" s="110"/>
      <c r="R24" s="110"/>
      <c r="S24" s="110"/>
      <c r="T24" s="110"/>
      <c r="U24" s="110"/>
      <c r="V24" s="31"/>
      <c r="W24" s="107"/>
      <c r="X24" s="31"/>
      <c r="Y24" s="87"/>
      <c r="Z24" s="87"/>
      <c r="AA24" s="87"/>
      <c r="AB24" s="87"/>
      <c r="AC24" s="87"/>
      <c r="AD24" s="87"/>
    </row>
    <row r="25" spans="1:30" x14ac:dyDescent="0.25">
      <c r="A25" s="9"/>
      <c r="B25" s="107"/>
      <c r="C25" s="31"/>
      <c r="D25" s="107"/>
      <c r="E25" s="108"/>
      <c r="G25" s="31"/>
      <c r="H25" s="34"/>
      <c r="I25" s="31"/>
      <c r="J25" s="23"/>
      <c r="K25" s="23"/>
      <c r="L25" s="23"/>
      <c r="M25" s="31"/>
      <c r="N25" s="31"/>
      <c r="O25" s="31"/>
      <c r="P25" s="31"/>
      <c r="Q25" s="110"/>
      <c r="R25" s="110"/>
      <c r="S25" s="110"/>
      <c r="T25" s="110"/>
      <c r="U25" s="110"/>
      <c r="V25" s="31"/>
      <c r="W25" s="107"/>
      <c r="X25" s="31"/>
      <c r="Y25" s="87"/>
      <c r="Z25" s="87"/>
      <c r="AA25" s="87"/>
      <c r="AB25" s="87"/>
      <c r="AC25" s="87"/>
      <c r="AD25" s="87"/>
    </row>
    <row r="26" spans="1:30" x14ac:dyDescent="0.25">
      <c r="A26" s="9"/>
      <c r="B26" s="107"/>
      <c r="C26" s="31"/>
      <c r="D26" s="107"/>
      <c r="E26" s="108"/>
      <c r="G26" s="31"/>
      <c r="H26" s="34"/>
      <c r="I26" s="31"/>
      <c r="J26" s="23"/>
      <c r="K26" s="23"/>
      <c r="L26" s="23"/>
      <c r="M26" s="31"/>
      <c r="N26" s="31"/>
      <c r="O26" s="31"/>
      <c r="P26" s="31"/>
      <c r="Q26" s="110"/>
      <c r="R26" s="110"/>
      <c r="S26" s="110"/>
      <c r="T26" s="110"/>
      <c r="U26" s="110"/>
      <c r="V26" s="31"/>
      <c r="W26" s="107"/>
      <c r="X26" s="31"/>
      <c r="Y26" s="87"/>
      <c r="Z26" s="87"/>
      <c r="AA26" s="87"/>
      <c r="AB26" s="87"/>
      <c r="AC26" s="87"/>
      <c r="AD26" s="87"/>
    </row>
    <row r="27" spans="1:30" x14ac:dyDescent="0.25">
      <c r="A27" s="9"/>
      <c r="B27" s="107"/>
      <c r="C27" s="31"/>
      <c r="D27" s="107"/>
      <c r="E27" s="108"/>
      <c r="G27" s="31"/>
      <c r="H27" s="34"/>
      <c r="I27" s="31"/>
      <c r="J27" s="23"/>
      <c r="K27" s="23"/>
      <c r="L27" s="23"/>
      <c r="M27" s="31"/>
      <c r="N27" s="31"/>
      <c r="O27" s="31"/>
      <c r="P27" s="31"/>
      <c r="Q27" s="110"/>
      <c r="R27" s="110"/>
      <c r="S27" s="110"/>
      <c r="T27" s="110"/>
      <c r="U27" s="110"/>
      <c r="V27" s="31"/>
      <c r="W27" s="107"/>
      <c r="X27" s="31"/>
      <c r="Y27" s="87"/>
      <c r="Z27" s="87"/>
      <c r="AA27" s="87"/>
      <c r="AB27" s="87"/>
      <c r="AC27" s="87"/>
      <c r="AD27" s="87"/>
    </row>
    <row r="28" spans="1:30" x14ac:dyDescent="0.25">
      <c r="A28" s="9"/>
      <c r="B28" s="107"/>
      <c r="C28" s="31"/>
      <c r="D28" s="107"/>
      <c r="E28" s="108"/>
      <c r="G28" s="31"/>
      <c r="H28" s="34"/>
      <c r="I28" s="31"/>
      <c r="J28" s="23"/>
      <c r="K28" s="23"/>
      <c r="L28" s="23"/>
      <c r="M28" s="31"/>
      <c r="N28" s="31"/>
      <c r="O28" s="31"/>
      <c r="P28" s="31"/>
      <c r="Q28" s="110"/>
      <c r="R28" s="110"/>
      <c r="S28" s="110"/>
      <c r="T28" s="110"/>
      <c r="U28" s="110"/>
      <c r="V28" s="31"/>
      <c r="W28" s="107"/>
      <c r="X28" s="31"/>
      <c r="Y28" s="87"/>
      <c r="Z28" s="87"/>
      <c r="AA28" s="87"/>
      <c r="AB28" s="87"/>
      <c r="AC28" s="87"/>
      <c r="AD28" s="87"/>
    </row>
    <row r="29" spans="1:30" x14ac:dyDescent="0.25">
      <c r="A29" s="9"/>
      <c r="B29" s="107"/>
      <c r="C29" s="31"/>
      <c r="D29" s="107"/>
      <c r="E29" s="108"/>
      <c r="G29" s="31"/>
      <c r="H29" s="34"/>
      <c r="I29" s="31"/>
      <c r="J29" s="23"/>
      <c r="K29" s="23"/>
      <c r="L29" s="23"/>
      <c r="M29" s="31"/>
      <c r="N29" s="31"/>
      <c r="O29" s="31"/>
      <c r="P29" s="31"/>
      <c r="Q29" s="110"/>
      <c r="R29" s="110"/>
      <c r="S29" s="110"/>
      <c r="T29" s="110"/>
      <c r="U29" s="110"/>
      <c r="V29" s="31"/>
      <c r="W29" s="107"/>
      <c r="X29" s="31"/>
      <c r="Y29" s="87"/>
      <c r="Z29" s="87"/>
      <c r="AA29" s="87"/>
      <c r="AB29" s="87"/>
      <c r="AC29" s="87"/>
      <c r="AD29" s="87"/>
    </row>
    <row r="30" spans="1:30" x14ac:dyDescent="0.25">
      <c r="A30" s="9"/>
      <c r="B30" s="107"/>
      <c r="C30" s="31"/>
      <c r="D30" s="107"/>
      <c r="E30" s="108"/>
      <c r="G30" s="31"/>
      <c r="H30" s="34"/>
      <c r="I30" s="31"/>
      <c r="J30" s="23"/>
      <c r="K30" s="23"/>
      <c r="L30" s="23"/>
      <c r="M30" s="31"/>
      <c r="N30" s="31"/>
      <c r="O30" s="31"/>
      <c r="P30" s="31"/>
      <c r="Q30" s="110"/>
      <c r="R30" s="110"/>
      <c r="S30" s="110"/>
      <c r="T30" s="110"/>
      <c r="U30" s="110"/>
      <c r="V30" s="31"/>
      <c r="W30" s="107"/>
      <c r="X30" s="31"/>
      <c r="Y30" s="87"/>
      <c r="Z30" s="87"/>
      <c r="AA30" s="87"/>
      <c r="AB30" s="87"/>
      <c r="AC30" s="87"/>
      <c r="AD30" s="87"/>
    </row>
    <row r="31" spans="1:30" x14ac:dyDescent="0.25">
      <c r="A31" s="9"/>
      <c r="B31" s="107"/>
      <c r="C31" s="31"/>
      <c r="D31" s="107"/>
      <c r="E31" s="108"/>
      <c r="G31" s="31"/>
      <c r="H31" s="34"/>
      <c r="I31" s="31"/>
      <c r="J31" s="23"/>
      <c r="K31" s="23"/>
      <c r="L31" s="23"/>
      <c r="M31" s="31"/>
      <c r="N31" s="31"/>
      <c r="O31" s="31"/>
      <c r="P31" s="31"/>
      <c r="Q31" s="110"/>
      <c r="R31" s="110"/>
      <c r="S31" s="110"/>
      <c r="T31" s="110"/>
      <c r="U31" s="110"/>
      <c r="V31" s="31"/>
      <c r="W31" s="107"/>
      <c r="X31" s="31"/>
      <c r="Y31" s="87"/>
      <c r="Z31" s="87"/>
      <c r="AA31" s="87"/>
      <c r="AB31" s="87"/>
      <c r="AC31" s="87"/>
      <c r="AD31" s="87"/>
    </row>
    <row r="32" spans="1:30" x14ac:dyDescent="0.25">
      <c r="A32" s="9"/>
      <c r="B32" s="107"/>
      <c r="C32" s="31"/>
      <c r="D32" s="107"/>
      <c r="E32" s="108"/>
      <c r="G32" s="31"/>
      <c r="H32" s="34"/>
      <c r="I32" s="31"/>
      <c r="J32" s="23"/>
      <c r="K32" s="23"/>
      <c r="L32" s="23"/>
      <c r="M32" s="31"/>
      <c r="N32" s="31"/>
      <c r="O32" s="31"/>
      <c r="P32" s="31"/>
      <c r="Q32" s="110"/>
      <c r="R32" s="110"/>
      <c r="S32" s="110"/>
      <c r="T32" s="110"/>
      <c r="U32" s="110"/>
      <c r="V32" s="31"/>
      <c r="W32" s="107"/>
      <c r="X32" s="31"/>
      <c r="Y32" s="87"/>
      <c r="Z32" s="87"/>
      <c r="AA32" s="87"/>
      <c r="AB32" s="87"/>
      <c r="AC32" s="87"/>
      <c r="AD32" s="87"/>
    </row>
    <row r="33" spans="1:30" x14ac:dyDescent="0.25">
      <c r="A33" s="9"/>
      <c r="B33" s="107"/>
      <c r="C33" s="31"/>
      <c r="D33" s="107"/>
      <c r="E33" s="108"/>
      <c r="G33" s="31"/>
      <c r="H33" s="34"/>
      <c r="I33" s="31"/>
      <c r="J33" s="23"/>
      <c r="K33" s="23"/>
      <c r="L33" s="23"/>
      <c r="M33" s="31"/>
      <c r="N33" s="31"/>
      <c r="O33" s="31"/>
      <c r="P33" s="31"/>
      <c r="Q33" s="110"/>
      <c r="R33" s="110"/>
      <c r="S33" s="110"/>
      <c r="T33" s="110"/>
      <c r="U33" s="110"/>
      <c r="V33" s="31"/>
      <c r="W33" s="107"/>
      <c r="X33" s="31"/>
      <c r="Y33" s="87"/>
      <c r="Z33" s="87"/>
      <c r="AA33" s="87"/>
      <c r="AB33" s="87"/>
      <c r="AC33" s="87"/>
      <c r="AD33" s="87"/>
    </row>
    <row r="34" spans="1:30" x14ac:dyDescent="0.25">
      <c r="A34" s="9"/>
      <c r="B34" s="107"/>
      <c r="C34" s="31"/>
      <c r="D34" s="107"/>
      <c r="E34" s="108"/>
      <c r="G34" s="31"/>
      <c r="H34" s="34"/>
      <c r="I34" s="31"/>
      <c r="J34" s="23"/>
      <c r="K34" s="23"/>
      <c r="L34" s="23"/>
      <c r="M34" s="31"/>
      <c r="N34" s="31"/>
      <c r="O34" s="31"/>
      <c r="P34" s="31"/>
      <c r="Q34" s="110"/>
      <c r="R34" s="110"/>
      <c r="S34" s="110"/>
      <c r="T34" s="110"/>
      <c r="U34" s="110"/>
      <c r="V34" s="31"/>
      <c r="W34" s="107"/>
      <c r="X34" s="31"/>
      <c r="Y34" s="87"/>
      <c r="Z34" s="87"/>
      <c r="AA34" s="87"/>
      <c r="AB34" s="87"/>
      <c r="AC34" s="87"/>
      <c r="AD34" s="87"/>
    </row>
    <row r="35" spans="1:30" x14ac:dyDescent="0.25">
      <c r="A35" s="9"/>
      <c r="B35" s="107"/>
      <c r="C35" s="31"/>
      <c r="D35" s="107"/>
      <c r="E35" s="108"/>
      <c r="G35" s="31"/>
      <c r="H35" s="34"/>
      <c r="I35" s="31"/>
      <c r="J35" s="23"/>
      <c r="K35" s="23"/>
      <c r="L35" s="23"/>
      <c r="M35" s="31"/>
      <c r="N35" s="31"/>
      <c r="O35" s="31"/>
      <c r="P35" s="31"/>
      <c r="Q35" s="110"/>
      <c r="R35" s="110"/>
      <c r="S35" s="110"/>
      <c r="T35" s="110"/>
      <c r="U35" s="110"/>
      <c r="V35" s="31"/>
      <c r="W35" s="107"/>
      <c r="X35" s="31"/>
      <c r="Y35" s="87"/>
      <c r="Z35" s="87"/>
      <c r="AA35" s="87"/>
      <c r="AB35" s="87"/>
      <c r="AC35" s="87"/>
      <c r="AD35" s="87"/>
    </row>
    <row r="36" spans="1:30" x14ac:dyDescent="0.25">
      <c r="A36" s="9"/>
      <c r="B36" s="107"/>
      <c r="C36" s="31"/>
      <c r="D36" s="107"/>
      <c r="E36" s="108"/>
      <c r="G36" s="31"/>
      <c r="H36" s="34"/>
      <c r="I36" s="31"/>
      <c r="J36" s="23"/>
      <c r="K36" s="23"/>
      <c r="L36" s="23"/>
      <c r="M36" s="31"/>
      <c r="N36" s="31"/>
      <c r="O36" s="31"/>
      <c r="P36" s="31"/>
      <c r="Q36" s="110"/>
      <c r="R36" s="110"/>
      <c r="S36" s="110"/>
      <c r="T36" s="110"/>
      <c r="U36" s="110"/>
      <c r="V36" s="31"/>
      <c r="W36" s="107"/>
      <c r="X36" s="31"/>
      <c r="Y36" s="87"/>
      <c r="Z36" s="87"/>
      <c r="AA36" s="87"/>
      <c r="AB36" s="87"/>
      <c r="AC36" s="87"/>
      <c r="AD36" s="87"/>
    </row>
    <row r="37" spans="1:30" x14ac:dyDescent="0.25">
      <c r="A37" s="9"/>
      <c r="B37" s="107"/>
      <c r="C37" s="31"/>
      <c r="D37" s="107"/>
      <c r="E37" s="107"/>
      <c r="F37" s="23"/>
      <c r="G37" s="31"/>
      <c r="H37" s="34"/>
      <c r="I37" s="31"/>
      <c r="J37" s="23"/>
      <c r="K37" s="23"/>
      <c r="L37" s="23"/>
      <c r="M37" s="23"/>
      <c r="N37" s="53"/>
      <c r="O37" s="53"/>
      <c r="P37" s="23"/>
      <c r="Q37" s="111"/>
      <c r="R37" s="111"/>
      <c r="S37" s="111"/>
      <c r="T37" s="111"/>
      <c r="U37" s="111"/>
      <c r="V37" s="23"/>
      <c r="W37" s="107"/>
      <c r="X37" s="23"/>
      <c r="Y37" s="87"/>
      <c r="Z37" s="87"/>
      <c r="AA37" s="87"/>
      <c r="AB37" s="87"/>
      <c r="AC37" s="87"/>
      <c r="AD37" s="87"/>
    </row>
    <row r="38" spans="1:30" x14ac:dyDescent="0.25">
      <c r="A38" s="9"/>
      <c r="B38" s="107"/>
      <c r="C38" s="31"/>
      <c r="D38" s="107"/>
      <c r="E38" s="107"/>
      <c r="F38" s="23"/>
      <c r="G38" s="31"/>
      <c r="H38" s="34"/>
      <c r="I38" s="31"/>
      <c r="J38" s="23"/>
      <c r="K38" s="23"/>
      <c r="L38" s="23"/>
      <c r="M38" s="23"/>
      <c r="N38" s="53"/>
      <c r="O38" s="53"/>
      <c r="P38" s="23"/>
      <c r="Q38" s="111"/>
      <c r="R38" s="111"/>
      <c r="S38" s="111"/>
      <c r="T38" s="111"/>
      <c r="U38" s="111"/>
      <c r="V38" s="23"/>
      <c r="W38" s="107"/>
      <c r="X38" s="23"/>
      <c r="Y38" s="87"/>
      <c r="Z38" s="87"/>
      <c r="AA38" s="87"/>
      <c r="AB38" s="87"/>
      <c r="AC38" s="87"/>
      <c r="AD38" s="87"/>
    </row>
    <row r="39" spans="1:30" x14ac:dyDescent="0.25">
      <c r="A39" s="9"/>
      <c r="B39" s="107"/>
      <c r="C39" s="31"/>
      <c r="D39" s="107"/>
      <c r="E39" s="107"/>
      <c r="F39" s="23"/>
      <c r="G39" s="31"/>
      <c r="H39" s="34"/>
      <c r="I39" s="31"/>
      <c r="J39" s="23"/>
      <c r="K39" s="23"/>
      <c r="L39" s="23"/>
      <c r="M39" s="23"/>
      <c r="N39" s="53"/>
      <c r="O39" s="53"/>
      <c r="P39" s="23"/>
      <c r="Q39" s="111"/>
      <c r="R39" s="111"/>
      <c r="S39" s="111"/>
      <c r="T39" s="111"/>
      <c r="U39" s="111"/>
      <c r="V39" s="23"/>
      <c r="W39" s="107"/>
      <c r="X39" s="23"/>
      <c r="Y39" s="87"/>
      <c r="Z39" s="87"/>
      <c r="AA39" s="87"/>
      <c r="AB39" s="87"/>
      <c r="AC39" s="87"/>
      <c r="AD39" s="87"/>
    </row>
    <row r="40" spans="1:30" x14ac:dyDescent="0.25">
      <c r="A40" s="9"/>
      <c r="B40" s="107"/>
      <c r="C40" s="31"/>
      <c r="D40" s="107"/>
      <c r="E40" s="107"/>
      <c r="F40" s="23"/>
      <c r="G40" s="31"/>
      <c r="H40" s="34"/>
      <c r="I40" s="31"/>
      <c r="J40" s="23"/>
      <c r="K40" s="23"/>
      <c r="L40" s="23"/>
      <c r="M40" s="23"/>
      <c r="N40" s="53"/>
      <c r="O40" s="53"/>
      <c r="P40" s="23"/>
      <c r="Q40" s="111"/>
      <c r="R40" s="111"/>
      <c r="S40" s="111"/>
      <c r="T40" s="111"/>
      <c r="U40" s="111"/>
      <c r="V40" s="23"/>
      <c r="W40" s="107"/>
      <c r="X40" s="23"/>
      <c r="Y40" s="87"/>
      <c r="Z40" s="87"/>
      <c r="AA40" s="87"/>
      <c r="AB40" s="87"/>
      <c r="AC40" s="87"/>
      <c r="AD40" s="87"/>
    </row>
    <row r="41" spans="1:30" x14ac:dyDescent="0.25">
      <c r="A41" s="9"/>
      <c r="B41" s="107"/>
      <c r="C41" s="31"/>
      <c r="D41" s="107"/>
      <c r="E41" s="107"/>
      <c r="F41" s="23"/>
      <c r="G41" s="31"/>
      <c r="H41" s="34"/>
      <c r="I41" s="31"/>
      <c r="J41" s="23"/>
      <c r="K41" s="23"/>
      <c r="L41" s="23"/>
      <c r="M41" s="23"/>
      <c r="N41" s="53"/>
      <c r="O41" s="53"/>
      <c r="P41" s="23"/>
      <c r="Q41" s="111"/>
      <c r="R41" s="111"/>
      <c r="S41" s="111"/>
      <c r="T41" s="111"/>
      <c r="U41" s="111"/>
      <c r="V41" s="23"/>
      <c r="W41" s="107"/>
      <c r="X41" s="23"/>
      <c r="Y41" s="87"/>
      <c r="Z41" s="87"/>
      <c r="AA41" s="87"/>
      <c r="AB41" s="87"/>
      <c r="AC41" s="87"/>
      <c r="AD41" s="87"/>
    </row>
    <row r="42" spans="1:30" x14ac:dyDescent="0.25">
      <c r="A42" s="9"/>
      <c r="B42" s="107"/>
      <c r="C42" s="31"/>
      <c r="D42" s="107"/>
      <c r="E42" s="107"/>
      <c r="F42" s="23"/>
      <c r="G42" s="31"/>
      <c r="H42" s="34"/>
      <c r="I42" s="31"/>
      <c r="J42" s="23"/>
      <c r="K42" s="23"/>
      <c r="L42" s="23"/>
      <c r="M42" s="23"/>
      <c r="N42" s="53"/>
      <c r="O42" s="53"/>
      <c r="P42" s="23"/>
      <c r="Q42" s="111"/>
      <c r="R42" s="111"/>
      <c r="S42" s="111"/>
      <c r="T42" s="111"/>
      <c r="U42" s="111"/>
      <c r="V42" s="23"/>
      <c r="W42" s="107"/>
      <c r="X42" s="23"/>
      <c r="Y42" s="87"/>
      <c r="Z42" s="87"/>
      <c r="AA42" s="87"/>
      <c r="AB42" s="87"/>
      <c r="AC42" s="87"/>
      <c r="AD42" s="87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2020-09-08T09:06:01Z</dcterms:modified>
</cp:coreProperties>
</file>