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1" i="5" l="1"/>
  <c r="AQ11" i="5"/>
  <c r="AP11" i="5"/>
  <c r="AO11" i="5"/>
  <c r="AN11" i="5"/>
  <c r="AM11" i="5"/>
  <c r="AG11" i="5"/>
  <c r="AE11" i="5"/>
  <c r="I16" i="5" s="1"/>
  <c r="AD11" i="5"/>
  <c r="AC11" i="5"/>
  <c r="AB11" i="5"/>
  <c r="AA11" i="5"/>
  <c r="W11" i="5"/>
  <c r="U11" i="5"/>
  <c r="T11" i="5"/>
  <c r="S11" i="5"/>
  <c r="R11" i="5"/>
  <c r="Q11" i="5"/>
  <c r="K11" i="5"/>
  <c r="K15" i="5" s="1"/>
  <c r="I11" i="5"/>
  <c r="H11" i="5"/>
  <c r="G11" i="5"/>
  <c r="G15" i="5" s="1"/>
  <c r="F11" i="5"/>
  <c r="F15" i="5" s="1"/>
  <c r="E11" i="5"/>
  <c r="H15" i="5" l="1"/>
  <c r="E15" i="5"/>
  <c r="G16" i="5"/>
  <c r="G17" i="5" s="1"/>
  <c r="E16" i="5"/>
  <c r="O16" i="5" s="1"/>
  <c r="K16" i="5"/>
  <c r="K17" i="5" s="1"/>
  <c r="F16" i="5"/>
  <c r="H16" i="5"/>
  <c r="H17" i="5" s="1"/>
  <c r="I15" i="5"/>
  <c r="AF11" i="5"/>
  <c r="F17" i="5" l="1"/>
  <c r="N16" i="5"/>
  <c r="E17" i="5"/>
  <c r="M17" i="5" s="1"/>
  <c r="J16" i="5"/>
  <c r="M16" i="5"/>
  <c r="L16" i="5"/>
  <c r="I17" i="5"/>
  <c r="N17" i="5" l="1"/>
  <c r="L17" i="5"/>
  <c r="O17" i="5"/>
  <c r="J17" i="5"/>
</calcChain>
</file>

<file path=xl/sharedStrings.xml><?xml version="1.0" encoding="utf-8"?>
<sst xmlns="http://schemas.openxmlformats.org/spreadsheetml/2006/main" count="80" uniqueCount="38">
  <si>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</si>
  <si>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</si>
  <si>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</si>
  <si>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</si>
  <si>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</si>
  <si>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</si>
  <si>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</si>
  <si>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</si>
  <si>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</si>
  <si>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</si>
  <si>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</si>
  <si>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</si>
  <si>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</si>
  <si>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</si>
  <si>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</si>
  <si>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</si>
  <si>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</si>
  <si>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</si>
  <si>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</si>
  <si>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</si>
  <si>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</si>
  <si>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</si>
  <si>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</si>
  <si>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</si>
  <si>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Valo = Jyväskylän Valo  (1949)</t>
  </si>
  <si>
    <t>VäVi = Vähänkyrön Viesti  (1938)</t>
  </si>
  <si>
    <t>YKV = Ylistaron Kilpa-Veljet  (1945)</t>
  </si>
  <si>
    <t>Kimmo Kaunisto</t>
  </si>
  <si>
    <t>7.</t>
  </si>
  <si>
    <t>Valo</t>
  </si>
  <si>
    <t>10.</t>
  </si>
  <si>
    <t>3.</t>
  </si>
  <si>
    <t>VäVi</t>
  </si>
  <si>
    <t>5.</t>
  </si>
  <si>
    <t>8.</t>
  </si>
  <si>
    <t>YKV</t>
  </si>
  <si>
    <t>24.10.1982   Nivala</t>
  </si>
  <si>
    <t>NiPe = Nivala-Pesis  (1997),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</si>
</sst>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 t="s">
        <v>36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2005</v>
      </c>
      <c r="Y4" s="12" t="s">
        <v>28</v>
      </c>
      <c r="Z4" s="1" t="s">
        <v>29</v>
      </c>
      <c r="AA4" s="12">
        <v>11</v>
      </c>
      <c r="AB4" s="12">
        <v>0</v>
      </c>
      <c r="AC4" s="12">
        <v>6</v>
      </c>
      <c r="AD4" s="12">
        <v>2</v>
      </c>
      <c r="AE4" s="12">
        <v>25</v>
      </c>
      <c r="AF4" s="68">
        <v>0.4098</v>
      </c>
      <c r="AG4" s="10">
        <v>61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2006</v>
      </c>
      <c r="Y5" s="12" t="s">
        <v>30</v>
      </c>
      <c r="Z5" s="1" t="s">
        <v>29</v>
      </c>
      <c r="AA5" s="12">
        <v>17</v>
      </c>
      <c r="AB5" s="12">
        <v>4</v>
      </c>
      <c r="AC5" s="12">
        <v>17</v>
      </c>
      <c r="AD5" s="12">
        <v>13</v>
      </c>
      <c r="AE5" s="12">
        <v>66</v>
      </c>
      <c r="AF5" s="68">
        <v>0.55459999999999998</v>
      </c>
      <c r="AG5" s="10">
        <v>119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8"/>
      <c r="AG6" s="1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2011</v>
      </c>
      <c r="Y7" s="12" t="s">
        <v>31</v>
      </c>
      <c r="Z7" s="1" t="s">
        <v>32</v>
      </c>
      <c r="AA7" s="12">
        <v>9</v>
      </c>
      <c r="AB7" s="12">
        <v>1</v>
      </c>
      <c r="AC7" s="12">
        <v>4</v>
      </c>
      <c r="AD7" s="12">
        <v>5</v>
      </c>
      <c r="AE7" s="12">
        <v>21</v>
      </c>
      <c r="AF7" s="68">
        <v>0.45650000000000002</v>
      </c>
      <c r="AG7" s="10">
        <v>46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2012</v>
      </c>
      <c r="Y8" s="12" t="s">
        <v>33</v>
      </c>
      <c r="Z8" s="1" t="s">
        <v>32</v>
      </c>
      <c r="AA8" s="12">
        <v>12</v>
      </c>
      <c r="AB8" s="12">
        <v>0</v>
      </c>
      <c r="AC8" s="12">
        <v>10</v>
      </c>
      <c r="AD8" s="12">
        <v>6</v>
      </c>
      <c r="AE8" s="12">
        <v>31</v>
      </c>
      <c r="AF8" s="68">
        <v>0.51659999999999995</v>
      </c>
      <c r="AG8" s="10">
        <v>60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/>
      <c r="Y9" s="12"/>
      <c r="Z9" s="1"/>
      <c r="AA9" s="12"/>
      <c r="AB9" s="12"/>
      <c r="AC9" s="12"/>
      <c r="AD9" s="12"/>
      <c r="AE9" s="12"/>
      <c r="AF9" s="68"/>
      <c r="AG9" s="10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2018</v>
      </c>
      <c r="Y10" s="12" t="s">
        <v>34</v>
      </c>
      <c r="Z10" s="1" t="s">
        <v>35</v>
      </c>
      <c r="AA10" s="12">
        <v>14</v>
      </c>
      <c r="AB10" s="12">
        <v>0</v>
      </c>
      <c r="AC10" s="12">
        <v>5</v>
      </c>
      <c r="AD10" s="12">
        <v>9</v>
      </c>
      <c r="AE10" s="12">
        <v>32</v>
      </c>
      <c r="AF10" s="68">
        <v>0.39019999999999999</v>
      </c>
      <c r="AG10" s="10">
        <v>9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59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63</v>
      </c>
      <c r="AB11" s="36">
        <f>SUM(AB4:AB10)</f>
        <v>5</v>
      </c>
      <c r="AC11" s="36">
        <f>SUM(AC4:AC10)</f>
        <v>42</v>
      </c>
      <c r="AD11" s="36">
        <f>SUM(AD4:AD10)</f>
        <v>35</v>
      </c>
      <c r="AE11" s="36">
        <f>SUM(AE4:AE10)</f>
        <v>175</v>
      </c>
      <c r="AF11" s="37">
        <f>PRODUCT(AE11/AG11)</f>
        <v>0.59322033898305082</v>
      </c>
      <c r="AG11" s="21">
        <f>SUM(AG4:AG10)</f>
        <v>295</v>
      </c>
      <c r="AH11" s="18"/>
      <c r="AI11" s="29"/>
      <c r="AJ11" s="41"/>
      <c r="AK11" s="42"/>
      <c r="AL11" s="10"/>
      <c r="AM11" s="36">
        <f>SUM(AM4:AM10)</f>
        <v>0</v>
      </c>
      <c r="AN11" s="36">
        <f>SUM(AN4:AN10)</f>
        <v>0</v>
      </c>
      <c r="AO11" s="36">
        <f>SUM(AO4:AO10)</f>
        <v>0</v>
      </c>
      <c r="AP11" s="36">
        <f>SUM(AP4:AP10)</f>
        <v>0</v>
      </c>
      <c r="AQ11" s="36">
        <f>SUM(AQ4:AQ10)</f>
        <v>0</v>
      </c>
      <c r="AR11" s="37">
        <v>0</v>
      </c>
      <c r="AS11" s="39">
        <f>SUM(AS4:AS10)</f>
        <v>0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23</v>
      </c>
      <c r="O13" s="7" t="s">
        <v>21</v>
      </c>
      <c r="Q13" s="17"/>
      <c r="R13" s="17" t="s">
        <v>10</v>
      </c>
      <c r="S13" s="17"/>
      <c r="T13" s="16" t="s">
        <v>37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24</v>
      </c>
      <c r="U14" s="16"/>
      <c r="V14" s="16"/>
      <c r="W14" s="16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0</v>
      </c>
      <c r="F15" s="47">
        <f>PRODUCT(F11+R11)</f>
        <v>0</v>
      </c>
      <c r="G15" s="47">
        <f>PRODUCT(G11+S11)</f>
        <v>0</v>
      </c>
      <c r="H15" s="47">
        <f>PRODUCT(H11+T11)</f>
        <v>0</v>
      </c>
      <c r="I15" s="47">
        <f>PRODUCT(I11+U11)</f>
        <v>0</v>
      </c>
      <c r="J15" s="60">
        <v>0</v>
      </c>
      <c r="K15" s="16">
        <f>PRODUCT(K11+W11)</f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54" t="s">
        <v>25</v>
      </c>
      <c r="U15" s="16"/>
      <c r="V15" s="16"/>
      <c r="W15" s="16"/>
      <c r="X15" s="16"/>
      <c r="Y15" s="16"/>
      <c r="Z15" s="16"/>
      <c r="AA15" s="16"/>
      <c r="AB15" s="16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63</v>
      </c>
      <c r="F16" s="47">
        <f>PRODUCT(AB11+AN11)</f>
        <v>5</v>
      </c>
      <c r="G16" s="47">
        <f>PRODUCT(AC11+AO11)</f>
        <v>42</v>
      </c>
      <c r="H16" s="47">
        <f>PRODUCT(AD11+AP11)</f>
        <v>35</v>
      </c>
      <c r="I16" s="47">
        <f>PRODUCT(AE11+AQ11)</f>
        <v>175</v>
      </c>
      <c r="J16" s="60">
        <f>PRODUCT(I16/K16)</f>
        <v>0.59322033898305082</v>
      </c>
      <c r="K16" s="10">
        <f>PRODUCT(AG11+AS11)</f>
        <v>295</v>
      </c>
      <c r="L16" s="53">
        <f>PRODUCT((F16+G16)/E16)</f>
        <v>0.74603174603174605</v>
      </c>
      <c r="M16" s="53">
        <f>PRODUCT(H16/E16)</f>
        <v>0.55555555555555558</v>
      </c>
      <c r="N16" s="53">
        <f>PRODUCT((F16+G16+H16)/E16)</f>
        <v>1.3015873015873016</v>
      </c>
      <c r="O16" s="53">
        <f>PRODUCT(I16/E16)</f>
        <v>2.7777777777777777</v>
      </c>
      <c r="Q16" s="17"/>
      <c r="R16" s="17"/>
      <c r="S16" s="16"/>
      <c r="T16" s="54" t="s">
        <v>26</v>
      </c>
      <c r="U16" s="10"/>
      <c r="V16" s="10"/>
      <c r="W16" s="16"/>
      <c r="X16" s="16"/>
      <c r="Y16" s="16"/>
      <c r="Z16" s="16"/>
      <c r="AA16" s="16"/>
      <c r="AB16" s="16"/>
      <c r="AC16" s="17"/>
      <c r="AD16" s="17"/>
      <c r="AE16" s="17"/>
      <c r="AF16" s="17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63</v>
      </c>
      <c r="F17" s="47">
        <f t="shared" ref="F17:I17" si="0">SUM(F14:F16)</f>
        <v>5</v>
      </c>
      <c r="G17" s="47">
        <f t="shared" si="0"/>
        <v>42</v>
      </c>
      <c r="H17" s="47">
        <f t="shared" si="0"/>
        <v>35</v>
      </c>
      <c r="I17" s="47">
        <f t="shared" si="0"/>
        <v>175</v>
      </c>
      <c r="J17" s="60">
        <f>PRODUCT(I17/K17)</f>
        <v>0.59322033898305082</v>
      </c>
      <c r="K17" s="16">
        <f>SUM(K14:K16)</f>
        <v>295</v>
      </c>
      <c r="L17" s="53">
        <f>PRODUCT((F17+G17)/E17)</f>
        <v>0.74603174603174605</v>
      </c>
      <c r="M17" s="53">
        <f>PRODUCT(H17/E17)</f>
        <v>0.55555555555555558</v>
      </c>
      <c r="N17" s="53">
        <f>PRODUCT((F17+G17+H17)/E17)</f>
        <v>1.3015873015873016</v>
      </c>
      <c r="O17" s="53">
        <f>PRODUCT(I17/E17)</f>
        <v>2.7777777777777777</v>
      </c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7"/>
      <c r="AH183" s="17"/>
      <c r="AI183" s="17"/>
      <c r="AJ183" s="17"/>
    </row>
    <row r="184" spans="12:38" x14ac:dyDescent="0.25"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7"/>
      <c r="AH184" s="17"/>
      <c r="AI184" s="17"/>
      <c r="AJ184" s="17"/>
    </row>
    <row r="185" spans="12:38" x14ac:dyDescent="0.25"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2018-10-29T19:50:01Z</dcterms:modified>
</cp:coreProperties>
</file>