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9" i="1" l="1"/>
  <c r="AA7" i="2" l="1"/>
  <c r="J11" i="2"/>
  <c r="AG7" i="2"/>
  <c r="K7" i="2"/>
  <c r="AE7" i="2"/>
  <c r="AD7" i="2"/>
  <c r="AC7" i="2"/>
  <c r="AB7" i="2"/>
  <c r="I7" i="2"/>
  <c r="J7" i="2" s="1"/>
  <c r="H7" i="2"/>
  <c r="G7" i="2"/>
  <c r="F7" i="2"/>
  <c r="E7" i="2"/>
  <c r="AF7" i="2" l="1"/>
  <c r="O10" i="2"/>
  <c r="N10" i="2"/>
  <c r="M10" i="2"/>
  <c r="L10" i="2"/>
  <c r="K10" i="2"/>
  <c r="AS7" i="2"/>
  <c r="AQ7" i="2"/>
  <c r="AP7" i="2"/>
  <c r="AO7" i="2"/>
  <c r="AN7" i="2"/>
  <c r="AM7" i="2"/>
  <c r="K12" i="2"/>
  <c r="I12" i="2"/>
  <c r="H12" i="2"/>
  <c r="G12" i="2"/>
  <c r="F12" i="2"/>
  <c r="E12" i="2"/>
  <c r="W7" i="2"/>
  <c r="U7" i="2"/>
  <c r="T7" i="2"/>
  <c r="S7" i="2"/>
  <c r="R7" i="2"/>
  <c r="Q7" i="2"/>
  <c r="K11" i="2"/>
  <c r="I11" i="2"/>
  <c r="I13" i="2" s="1"/>
  <c r="H11" i="2"/>
  <c r="H13" i="2" s="1"/>
  <c r="G11" i="2"/>
  <c r="F11" i="2"/>
  <c r="E11" i="2"/>
  <c r="N12" i="2" l="1"/>
  <c r="L12" i="2"/>
  <c r="O12" i="2"/>
  <c r="M12" i="2"/>
  <c r="E13" i="2"/>
  <c r="M13" i="2" s="1"/>
  <c r="N11" i="2"/>
  <c r="O11" i="2"/>
  <c r="M11" i="2"/>
  <c r="L11" i="2"/>
  <c r="G13" i="2"/>
  <c r="F13" i="2"/>
  <c r="K13" i="2"/>
  <c r="O13" i="2"/>
  <c r="J13" i="2"/>
  <c r="J12" i="2"/>
  <c r="N13" i="2" l="1"/>
  <c r="L13" i="2"/>
  <c r="O14" i="1"/>
  <c r="O17" i="1" s="1"/>
  <c r="AQ9" i="1"/>
  <c r="AP9" i="1"/>
  <c r="AO9" i="1"/>
  <c r="AN9" i="1"/>
  <c r="AM9" i="1"/>
  <c r="AL9" i="1"/>
  <c r="AA9" i="1"/>
  <c r="Y9" i="1"/>
  <c r="X9" i="1"/>
  <c r="W9" i="1"/>
  <c r="V9" i="1"/>
  <c r="U9" i="1"/>
  <c r="M9" i="1"/>
  <c r="L9" i="1"/>
  <c r="K9" i="1"/>
  <c r="J9" i="1"/>
  <c r="I9" i="1"/>
  <c r="I14" i="1" s="1"/>
  <c r="H9" i="1"/>
  <c r="H14" i="1" s="1"/>
  <c r="G9" i="1"/>
  <c r="G14" i="1" s="1"/>
  <c r="F9" i="1"/>
  <c r="F14" i="1" s="1"/>
  <c r="E9" i="1"/>
  <c r="E14" i="1" s="1"/>
  <c r="N9" i="1" l="1"/>
  <c r="N14" i="1" s="1"/>
  <c r="M14" i="1"/>
  <c r="D11" i="1"/>
  <c r="H17" i="1"/>
  <c r="F17" i="1"/>
  <c r="K14" i="1"/>
  <c r="L14" i="1"/>
  <c r="E17" i="1"/>
  <c r="G17" i="1"/>
  <c r="Z9" i="1" l="1"/>
  <c r="L17" i="1"/>
  <c r="K17" i="1"/>
  <c r="I17" i="1"/>
  <c r="M17" i="1" l="1"/>
  <c r="N17" i="1"/>
</calcChain>
</file>

<file path=xl/sharedStrings.xml><?xml version="1.0" encoding="utf-8"?>
<sst xmlns="http://schemas.openxmlformats.org/spreadsheetml/2006/main" count="188" uniqueCount="83">
  <si>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</si>
  <si>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</si>
  <si>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</si>
  <si>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</si>
  <si>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</si>
  <si>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</si>
  <si>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</si>
  <si>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</si>
  <si>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</si>
  <si>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</si>
  <si>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</si>
  <si>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</si>
  <si>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</si>
  <si>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</si>
  <si>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</si>
  <si>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</si>
  <si>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</si>
  <si>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</si>
  <si>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</si>
  <si>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</si>
  <si>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</si>
  <si>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</si>
  <si>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</si>
  <si>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</si>
  <si>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</si>
  <si>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</si>
  <si>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</si>
  <si>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</si>
  <si>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</si>
  <si>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</si>
  <si>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</si>
  <si>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</si>
  <si>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</si>
  <si>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</si>
  <si>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</si>
  <si>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</si>
  <si>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</si>
  <si>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</si>
  <si>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 xml:space="preserve">  16 v 11 kk   9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</si>
  <si>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</si>
  <si>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</si>
  <si>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</si>
  <si>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</si>
  <si>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</si>
  <si>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</si>
  <si>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</si>
  <si>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</si>
  <si>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</si>
  <si>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</si>
  <si>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</si>
  <si>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</si>
  <si>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</si>
  <si>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</si>
  <si>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</si>
  <si>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</si>
  <si>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</si>
  <si>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Ilari Kauhanen</t>
  </si>
  <si>
    <t>3.11.2000   Jyväskylä</t>
  </si>
  <si>
    <t>2.</t>
  </si>
  <si>
    <t>16.08. 2018  JymyJussit - KPL  2-1  (5-8, 12-5, 1-0)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</si>
  <si>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</si>
  <si>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</si>
  <si>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</si>
  <si>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</si>
  <si>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</si>
  <si>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</si>
  <si>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</si>
  <si>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</si>
  <si>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</si>
  <si>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</si>
  <si>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Kiri = Jyväskylän Kiri  (1930),  kasvattajaseura</t>
  </si>
  <si>
    <t>KPL = Kouvolan Pallonlyöjät  (1931)</t>
  </si>
  <si>
    <t>ykköspesis</t>
  </si>
  <si>
    <t>7.</t>
  </si>
  <si>
    <t>LU</t>
  </si>
  <si>
    <t>LU = Laukaan Urheilijat  (1929)</t>
  </si>
  <si>
    <t>1.</t>
  </si>
  <si>
    <t>Lohi</t>
  </si>
  <si>
    <t>Lohi = Jyväskylän Lohi  (1924)</t>
  </si>
  <si>
    <t>PuPe</t>
  </si>
  <si>
    <t>PuPe = Puijon Pesis  (2009)</t>
  </si>
  <si>
    <t>8.</t>
  </si>
  <si>
    <t>PuPe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</si>
</sst>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49" fontId="3" fillId="4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/>
    <xf numFmtId="0" fontId="2" fillId="4" borderId="7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3" customWidth="1"/>
    <col min="45" max="16384" width="9.140625" style="3"/>
  </cols>
  <sheetData>
    <row r="1" spans="1:44" ht="17.25" customHeight="1" x14ac:dyDescent="0.25">
      <c r="A1" s="69"/>
      <c r="B1" s="55" t="s">
        <v>56</v>
      </c>
      <c r="C1" s="5"/>
      <c r="D1" s="6"/>
      <c r="E1" s="7" t="s">
        <v>57</v>
      </c>
      <c r="F1" s="5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30</v>
      </c>
      <c r="C2" s="59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54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55</v>
      </c>
      <c r="AC2" s="19"/>
      <c r="AD2" s="13"/>
      <c r="AE2" s="20"/>
      <c r="AF2" s="18"/>
      <c r="AG2" s="21" t="s">
        <v>39</v>
      </c>
      <c r="AH2" s="13"/>
      <c r="AI2" s="13"/>
      <c r="AJ2" s="14"/>
      <c r="AK2" s="18"/>
      <c r="AL2" s="21" t="s">
        <v>40</v>
      </c>
      <c r="AM2" s="19"/>
      <c r="AN2" s="13"/>
      <c r="AO2" s="70" t="s">
        <v>41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42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42</v>
      </c>
      <c r="AE3" s="17" t="s">
        <v>12</v>
      </c>
      <c r="AF3" s="22"/>
      <c r="AG3" s="17" t="s">
        <v>43</v>
      </c>
      <c r="AH3" s="17" t="s">
        <v>44</v>
      </c>
      <c r="AI3" s="14" t="s">
        <v>45</v>
      </c>
      <c r="AJ3" s="17" t="s">
        <v>46</v>
      </c>
      <c r="AK3" s="22"/>
      <c r="AL3" s="17" t="s">
        <v>18</v>
      </c>
      <c r="AM3" s="17" t="s">
        <v>19</v>
      </c>
      <c r="AN3" s="14" t="s">
        <v>47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2018</v>
      </c>
      <c r="C4" s="23" t="s">
        <v>69</v>
      </c>
      <c r="D4" s="25" t="s">
        <v>31</v>
      </c>
      <c r="E4" s="23"/>
      <c r="F4" s="26" t="s">
        <v>27</v>
      </c>
      <c r="G4" s="54"/>
      <c r="H4" s="23"/>
      <c r="I4" s="23"/>
      <c r="J4" s="23"/>
      <c r="K4" s="23"/>
      <c r="L4" s="23"/>
      <c r="M4" s="24"/>
      <c r="N4" s="63"/>
      <c r="O4" s="27"/>
      <c r="P4" s="17"/>
      <c r="Q4" s="17"/>
      <c r="R4" s="17"/>
      <c r="S4" s="17"/>
      <c r="T4" s="22"/>
      <c r="U4" s="28"/>
      <c r="V4" s="28"/>
      <c r="W4" s="57"/>
      <c r="X4" s="28"/>
      <c r="Y4" s="28"/>
      <c r="Z4" s="71"/>
      <c r="AA4" s="22"/>
      <c r="AB4" s="17"/>
      <c r="AC4" s="17"/>
      <c r="AD4" s="17"/>
      <c r="AE4" s="17"/>
      <c r="AF4" s="22"/>
      <c r="AG4" s="72"/>
      <c r="AH4" s="72"/>
      <c r="AI4" s="72"/>
      <c r="AJ4" s="72"/>
      <c r="AK4" s="22"/>
      <c r="AL4" s="28"/>
      <c r="AM4" s="72"/>
      <c r="AN4" s="57"/>
      <c r="AO4" s="57"/>
      <c r="AP4" s="62"/>
      <c r="AQ4" s="28"/>
      <c r="AR4" s="33"/>
    </row>
    <row r="5" spans="1:44" s="4" customFormat="1" ht="15" customHeight="1" x14ac:dyDescent="0.25">
      <c r="A5" s="2"/>
      <c r="B5" s="28">
        <v>2018</v>
      </c>
      <c r="C5" s="28" t="s">
        <v>58</v>
      </c>
      <c r="D5" s="61" t="s">
        <v>29</v>
      </c>
      <c r="E5" s="28">
        <v>1</v>
      </c>
      <c r="F5" s="28">
        <v>0</v>
      </c>
      <c r="G5" s="28">
        <v>0</v>
      </c>
      <c r="H5" s="28">
        <v>2</v>
      </c>
      <c r="I5" s="28">
        <v>3</v>
      </c>
      <c r="J5" s="28">
        <v>3</v>
      </c>
      <c r="K5" s="28">
        <v>0</v>
      </c>
      <c r="L5" s="28">
        <v>0</v>
      </c>
      <c r="M5" s="28">
        <v>0</v>
      </c>
      <c r="N5" s="50">
        <v>0.6</v>
      </c>
      <c r="O5" s="60">
        <v>5</v>
      </c>
      <c r="P5" s="17"/>
      <c r="Q5" s="17"/>
      <c r="R5" s="17"/>
      <c r="S5" s="17"/>
      <c r="T5" s="22"/>
      <c r="U5" s="28"/>
      <c r="V5" s="57"/>
      <c r="W5" s="57"/>
      <c r="X5" s="28"/>
      <c r="Y5" s="28"/>
      <c r="Z5" s="71"/>
      <c r="AA5" s="22"/>
      <c r="AB5" s="17"/>
      <c r="AC5" s="17"/>
      <c r="AD5" s="17"/>
      <c r="AE5" s="17"/>
      <c r="AF5" s="22"/>
      <c r="AG5" s="72"/>
      <c r="AH5" s="72"/>
      <c r="AI5" s="72"/>
      <c r="AJ5" s="72"/>
      <c r="AK5" s="22"/>
      <c r="AL5" s="28"/>
      <c r="AM5" s="72"/>
      <c r="AN5" s="57"/>
      <c r="AO5" s="57"/>
      <c r="AP5" s="62"/>
      <c r="AQ5" s="28"/>
      <c r="AR5" s="33"/>
    </row>
    <row r="6" spans="1:44" s="4" customFormat="1" ht="15" customHeight="1" x14ac:dyDescent="0.25">
      <c r="A6" s="2"/>
      <c r="B6" s="23">
        <v>2019</v>
      </c>
      <c r="C6" s="23" t="s">
        <v>76</v>
      </c>
      <c r="D6" s="25" t="s">
        <v>77</v>
      </c>
      <c r="E6" s="23"/>
      <c r="F6" s="26" t="s">
        <v>27</v>
      </c>
      <c r="G6" s="54"/>
      <c r="H6" s="23"/>
      <c r="I6" s="23"/>
      <c r="J6" s="23"/>
      <c r="K6" s="23"/>
      <c r="L6" s="23"/>
      <c r="M6" s="24"/>
      <c r="N6" s="63"/>
      <c r="O6" s="27"/>
      <c r="P6" s="17"/>
      <c r="Q6" s="17"/>
      <c r="R6" s="17"/>
      <c r="S6" s="17"/>
      <c r="T6" s="22"/>
      <c r="U6" s="28"/>
      <c r="V6" s="28"/>
      <c r="W6" s="57"/>
      <c r="X6" s="28"/>
      <c r="Y6" s="28"/>
      <c r="Z6" s="71"/>
      <c r="AA6" s="22"/>
      <c r="AB6" s="17"/>
      <c r="AC6" s="17"/>
      <c r="AD6" s="17"/>
      <c r="AE6" s="17"/>
      <c r="AF6" s="22"/>
      <c r="AG6" s="72"/>
      <c r="AH6" s="72"/>
      <c r="AI6" s="72"/>
      <c r="AJ6" s="72"/>
      <c r="AK6" s="22"/>
      <c r="AL6" s="28"/>
      <c r="AM6" s="72"/>
      <c r="AN6" s="57"/>
      <c r="AO6" s="57"/>
      <c r="AP6" s="62"/>
      <c r="AQ6" s="28"/>
      <c r="AR6" s="33"/>
    </row>
    <row r="7" spans="1:44" s="4" customFormat="1" ht="15" customHeight="1" x14ac:dyDescent="0.25">
      <c r="A7" s="2"/>
      <c r="B7" s="112">
        <v>2019</v>
      </c>
      <c r="C7" s="112" t="s">
        <v>73</v>
      </c>
      <c r="D7" s="113" t="s">
        <v>74</v>
      </c>
      <c r="E7" s="112"/>
      <c r="F7" s="114" t="s">
        <v>72</v>
      </c>
      <c r="G7" s="115"/>
      <c r="H7" s="116"/>
      <c r="I7" s="112"/>
      <c r="J7" s="112"/>
      <c r="K7" s="112"/>
      <c r="L7" s="112"/>
      <c r="M7" s="112"/>
      <c r="N7" s="112"/>
      <c r="O7" s="60"/>
      <c r="P7" s="17"/>
      <c r="Q7" s="17"/>
      <c r="R7" s="17"/>
      <c r="S7" s="17"/>
      <c r="T7" s="22"/>
      <c r="U7" s="28"/>
      <c r="V7" s="57"/>
      <c r="W7" s="57"/>
      <c r="X7" s="28"/>
      <c r="Y7" s="28"/>
      <c r="Z7" s="71"/>
      <c r="AA7" s="22"/>
      <c r="AB7" s="17"/>
      <c r="AC7" s="17"/>
      <c r="AD7" s="17"/>
      <c r="AE7" s="17"/>
      <c r="AF7" s="22"/>
      <c r="AG7" s="72"/>
      <c r="AH7" s="72"/>
      <c r="AI7" s="72"/>
      <c r="AJ7" s="72"/>
      <c r="AK7" s="22"/>
      <c r="AL7" s="28"/>
      <c r="AM7" s="72"/>
      <c r="AN7" s="57"/>
      <c r="AO7" s="57"/>
      <c r="AP7" s="62"/>
      <c r="AQ7" s="28"/>
      <c r="AR7" s="33"/>
    </row>
    <row r="8" spans="1:44" s="4" customFormat="1" ht="15" customHeight="1" x14ac:dyDescent="0.25">
      <c r="A8" s="2"/>
      <c r="B8" s="23">
        <v>2020</v>
      </c>
      <c r="C8" s="23" t="s">
        <v>81</v>
      </c>
      <c r="D8" s="25" t="s">
        <v>79</v>
      </c>
      <c r="E8" s="23"/>
      <c r="F8" s="26" t="s">
        <v>27</v>
      </c>
      <c r="G8" s="54"/>
      <c r="H8" s="23"/>
      <c r="I8" s="23"/>
      <c r="J8" s="23"/>
      <c r="K8" s="23"/>
      <c r="L8" s="23"/>
      <c r="M8" s="24"/>
      <c r="N8" s="63"/>
      <c r="O8" s="27"/>
      <c r="P8" s="17"/>
      <c r="Q8" s="17"/>
      <c r="R8" s="17"/>
      <c r="S8" s="17"/>
      <c r="T8" s="22"/>
      <c r="U8" s="28"/>
      <c r="V8" s="28"/>
      <c r="W8" s="57"/>
      <c r="X8" s="28"/>
      <c r="Y8" s="28"/>
      <c r="Z8" s="71"/>
      <c r="AA8" s="22"/>
      <c r="AB8" s="17"/>
      <c r="AC8" s="17"/>
      <c r="AD8" s="17"/>
      <c r="AE8" s="17"/>
      <c r="AF8" s="22"/>
      <c r="AG8" s="72"/>
      <c r="AH8" s="72"/>
      <c r="AI8" s="72"/>
      <c r="AJ8" s="72"/>
      <c r="AK8" s="22"/>
      <c r="AL8" s="28"/>
      <c r="AM8" s="72"/>
      <c r="AN8" s="57"/>
      <c r="AO8" s="57"/>
      <c r="AP8" s="62"/>
      <c r="AQ8" s="28"/>
      <c r="AR8" s="33"/>
    </row>
    <row r="9" spans="1:44" s="4" customFormat="1" ht="15" customHeight="1" x14ac:dyDescent="0.25">
      <c r="A9" s="1"/>
      <c r="B9" s="15" t="s">
        <v>6</v>
      </c>
      <c r="C9" s="16"/>
      <c r="D9" s="14"/>
      <c r="E9" s="17">
        <f t="shared" ref="E9:M9" si="0">SUM(E4:E8)</f>
        <v>1</v>
      </c>
      <c r="F9" s="17">
        <f t="shared" si="0"/>
        <v>0</v>
      </c>
      <c r="G9" s="17">
        <f t="shared" si="0"/>
        <v>0</v>
      </c>
      <c r="H9" s="17">
        <f t="shared" si="0"/>
        <v>2</v>
      </c>
      <c r="I9" s="17">
        <f t="shared" si="0"/>
        <v>3</v>
      </c>
      <c r="J9" s="17">
        <f t="shared" si="0"/>
        <v>3</v>
      </c>
      <c r="K9" s="17">
        <f t="shared" si="0"/>
        <v>0</v>
      </c>
      <c r="L9" s="17">
        <f t="shared" si="0"/>
        <v>0</v>
      </c>
      <c r="M9" s="16">
        <f t="shared" si="0"/>
        <v>0</v>
      </c>
      <c r="N9" s="30">
        <f>PRODUCT(I9/O9)</f>
        <v>0.6</v>
      </c>
      <c r="O9" s="73">
        <f>SUM(O4:O8)</f>
        <v>5</v>
      </c>
      <c r="P9" s="68" t="s">
        <v>48</v>
      </c>
      <c r="Q9" s="68" t="s">
        <v>48</v>
      </c>
      <c r="R9" s="68" t="s">
        <v>48</v>
      </c>
      <c r="S9" s="68" t="s">
        <v>48</v>
      </c>
      <c r="T9" s="22"/>
      <c r="U9" s="17">
        <f>SUM(U4:U8)</f>
        <v>0</v>
      </c>
      <c r="V9" s="17">
        <f>SUM(V4:V8)</f>
        <v>0</v>
      </c>
      <c r="W9" s="17">
        <f>SUM(W4:W8)</f>
        <v>0</v>
      </c>
      <c r="X9" s="17">
        <f>SUM(X4:X8)</f>
        <v>0</v>
      </c>
      <c r="Y9" s="17">
        <f>SUM(Y4:Y8)</f>
        <v>0</v>
      </c>
      <c r="Z9" s="30">
        <f>PRODUCT(N15)</f>
        <v>0</v>
      </c>
      <c r="AA9" s="74">
        <f>SUM(AA4:AA8)</f>
        <v>0</v>
      </c>
      <c r="AB9" s="68" t="s">
        <v>48</v>
      </c>
      <c r="AC9" s="68" t="s">
        <v>48</v>
      </c>
      <c r="AD9" s="68" t="s">
        <v>48</v>
      </c>
      <c r="AE9" s="68" t="s">
        <v>48</v>
      </c>
      <c r="AF9" s="22"/>
      <c r="AG9" s="68" t="s">
        <v>49</v>
      </c>
      <c r="AH9" s="68" t="s">
        <v>49</v>
      </c>
      <c r="AI9" s="68" t="s">
        <v>49</v>
      </c>
      <c r="AJ9" s="68" t="s">
        <v>49</v>
      </c>
      <c r="AK9" s="22"/>
      <c r="AL9" s="17">
        <f t="shared" ref="AL9:AQ9" si="1">SUM(AL4:AL8)</f>
        <v>0</v>
      </c>
      <c r="AM9" s="17">
        <f t="shared" si="1"/>
        <v>0</v>
      </c>
      <c r="AN9" s="17">
        <f t="shared" si="1"/>
        <v>0</v>
      </c>
      <c r="AO9" s="17">
        <f t="shared" si="1"/>
        <v>0</v>
      </c>
      <c r="AP9" s="17">
        <f t="shared" si="1"/>
        <v>0</v>
      </c>
      <c r="AQ9" s="17">
        <f t="shared" si="1"/>
        <v>0</v>
      </c>
      <c r="AR9" s="33"/>
    </row>
    <row r="10" spans="1:44" s="4" customFormat="1" ht="15" customHeight="1" x14ac:dyDescent="0.25">
      <c r="A10" s="1"/>
      <c r="B10" s="2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75"/>
      <c r="O10" s="22"/>
      <c r="P10" s="21"/>
      <c r="Q10" s="19"/>
      <c r="R10" s="76"/>
      <c r="S10" s="77"/>
      <c r="T10" s="22"/>
      <c r="U10" s="16"/>
      <c r="V10" s="13"/>
      <c r="W10" s="13"/>
      <c r="X10" s="13"/>
      <c r="Y10" s="13"/>
      <c r="Z10" s="14"/>
      <c r="AA10" s="22"/>
      <c r="AB10" s="78"/>
      <c r="AC10" s="79"/>
      <c r="AD10" s="76"/>
      <c r="AE10" s="77"/>
      <c r="AF10" s="22"/>
      <c r="AG10" s="80">
        <v>0</v>
      </c>
      <c r="AH10" s="81">
        <v>0</v>
      </c>
      <c r="AI10" s="81">
        <v>0</v>
      </c>
      <c r="AJ10" s="82">
        <v>0</v>
      </c>
      <c r="AK10" s="22"/>
      <c r="AL10" s="16"/>
      <c r="AM10" s="13"/>
      <c r="AN10" s="13"/>
      <c r="AO10" s="13"/>
      <c r="AP10" s="13"/>
      <c r="AQ10" s="14"/>
      <c r="AR10" s="33"/>
    </row>
    <row r="11" spans="1:44" ht="15" customHeight="1" x14ac:dyDescent="0.25">
      <c r="A11" s="2"/>
      <c r="B11" s="61" t="s">
        <v>32</v>
      </c>
      <c r="C11" s="62"/>
      <c r="D11" s="64">
        <f>SUM(F9:H9)+((I9-F9-G9)/3)+(E9/3)+(AL9*25)+(AM9*25)+(AN9*10)+(AO9*25)+(AP9*20)+(AQ9*15)</f>
        <v>3.3333333333333335</v>
      </c>
      <c r="E11" s="31"/>
      <c r="F11" s="31"/>
      <c r="G11" s="31"/>
      <c r="H11" s="31"/>
      <c r="I11" s="31"/>
      <c r="J11" s="31"/>
      <c r="K11" s="31"/>
      <c r="L11" s="31"/>
      <c r="M11" s="31"/>
      <c r="N11" s="65"/>
      <c r="O11" s="31"/>
      <c r="P11" s="22"/>
      <c r="Q11" s="22"/>
      <c r="R11" s="22"/>
      <c r="S11" s="22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22"/>
      <c r="AG11" s="31"/>
      <c r="AH11" s="31"/>
      <c r="AI11" s="31"/>
      <c r="AJ11" s="31"/>
      <c r="AK11" s="22"/>
      <c r="AL11" s="31"/>
      <c r="AM11" s="31"/>
      <c r="AN11" s="31"/>
      <c r="AO11" s="31"/>
      <c r="AP11" s="31"/>
      <c r="AQ11" s="31"/>
      <c r="AR11" s="33"/>
    </row>
    <row r="12" spans="1:44" s="4" customFormat="1" ht="15" customHeight="1" x14ac:dyDescent="0.25">
      <c r="A12" s="2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65"/>
      <c r="O12" s="27"/>
      <c r="P12" s="27"/>
      <c r="Q12" s="27"/>
      <c r="R12" s="27"/>
      <c r="S12" s="27"/>
      <c r="T12" s="27"/>
      <c r="U12" s="31"/>
      <c r="V12" s="32"/>
      <c r="W12" s="31"/>
      <c r="X12" s="31"/>
      <c r="Y12" s="31"/>
      <c r="Z12" s="31"/>
      <c r="AA12" s="31"/>
      <c r="AB12" s="31"/>
      <c r="AC12" s="31"/>
      <c r="AD12" s="31"/>
      <c r="AE12" s="31"/>
      <c r="AF12" s="22"/>
      <c r="AG12" s="31"/>
      <c r="AH12" s="31"/>
      <c r="AI12" s="31"/>
      <c r="AJ12" s="31"/>
      <c r="AK12" s="22"/>
      <c r="AL12" s="31"/>
      <c r="AM12" s="31"/>
      <c r="AN12" s="31"/>
      <c r="AO12" s="31"/>
      <c r="AP12" s="31"/>
      <c r="AQ12" s="31"/>
      <c r="AR12" s="33"/>
    </row>
    <row r="13" spans="1:44" ht="15" customHeight="1" x14ac:dyDescent="0.25">
      <c r="A13" s="2"/>
      <c r="B13" s="21" t="s">
        <v>33</v>
      </c>
      <c r="C13" s="34"/>
      <c r="D13" s="34"/>
      <c r="E13" s="17" t="s">
        <v>2</v>
      </c>
      <c r="F13" s="17" t="s">
        <v>7</v>
      </c>
      <c r="G13" s="14" t="s">
        <v>4</v>
      </c>
      <c r="H13" s="17" t="s">
        <v>5</v>
      </c>
      <c r="I13" s="17" t="s">
        <v>12</v>
      </c>
      <c r="J13" s="31"/>
      <c r="K13" s="17" t="s">
        <v>21</v>
      </c>
      <c r="L13" s="17" t="s">
        <v>22</v>
      </c>
      <c r="M13" s="17" t="s">
        <v>23</v>
      </c>
      <c r="N13" s="17" t="s">
        <v>17</v>
      </c>
      <c r="O13" s="22"/>
      <c r="P13" s="35" t="s">
        <v>34</v>
      </c>
      <c r="Q13" s="11"/>
      <c r="R13" s="11"/>
      <c r="S13" s="11"/>
      <c r="T13" s="67"/>
      <c r="U13" s="67"/>
      <c r="V13" s="67"/>
      <c r="W13" s="67"/>
      <c r="X13" s="67"/>
      <c r="Y13" s="11"/>
      <c r="Z13" s="11"/>
      <c r="AA13" s="11"/>
      <c r="AB13" s="67"/>
      <c r="AC13" s="67"/>
      <c r="AD13" s="11"/>
      <c r="AE13" s="36"/>
      <c r="AF13" s="22"/>
      <c r="AG13" s="35" t="s">
        <v>50</v>
      </c>
      <c r="AH13" s="11"/>
      <c r="AI13" s="67"/>
      <c r="AJ13" s="36"/>
      <c r="AK13" s="22"/>
      <c r="AL13" s="58" t="s">
        <v>51</v>
      </c>
      <c r="AM13" s="11"/>
      <c r="AN13" s="11"/>
      <c r="AO13" s="11"/>
      <c r="AP13" s="11"/>
      <c r="AQ13" s="36"/>
      <c r="AR13" s="33"/>
    </row>
    <row r="14" spans="1:44" ht="15" customHeight="1" x14ac:dyDescent="0.25">
      <c r="A14" s="2"/>
      <c r="B14" s="35" t="s">
        <v>8</v>
      </c>
      <c r="C14" s="11"/>
      <c r="D14" s="36"/>
      <c r="E14" s="28">
        <f>PRODUCT(E9)</f>
        <v>1</v>
      </c>
      <c r="F14" s="28">
        <f>PRODUCT(F9)</f>
        <v>0</v>
      </c>
      <c r="G14" s="28">
        <f>PRODUCT(G9)</f>
        <v>0</v>
      </c>
      <c r="H14" s="28">
        <f>PRODUCT(H9)</f>
        <v>2</v>
      </c>
      <c r="I14" s="28">
        <f>PRODUCT(I9)</f>
        <v>3</v>
      </c>
      <c r="J14" s="31"/>
      <c r="K14" s="49">
        <f>PRODUCT((F14+G14)/E14)</f>
        <v>0</v>
      </c>
      <c r="L14" s="49">
        <f>PRODUCT(H14/E14)</f>
        <v>2</v>
      </c>
      <c r="M14" s="49">
        <f>PRODUCT(I14/E14)</f>
        <v>3</v>
      </c>
      <c r="N14" s="50">
        <f>PRODUCT(N9)</f>
        <v>0.6</v>
      </c>
      <c r="O14" s="22">
        <f>PRODUCT(O9)</f>
        <v>5</v>
      </c>
      <c r="P14" s="99" t="s">
        <v>35</v>
      </c>
      <c r="Q14" s="118"/>
      <c r="R14" s="100" t="s">
        <v>59</v>
      </c>
      <c r="S14" s="100"/>
      <c r="T14" s="100"/>
      <c r="U14" s="100"/>
      <c r="V14" s="100"/>
      <c r="W14" s="100"/>
      <c r="X14" s="100"/>
      <c r="Y14" s="119"/>
      <c r="Z14" s="120"/>
      <c r="AA14" s="120"/>
      <c r="AB14" s="119" t="s">
        <v>36</v>
      </c>
      <c r="AC14" s="121"/>
      <c r="AD14" s="121" t="s">
        <v>38</v>
      </c>
      <c r="AE14" s="101"/>
      <c r="AF14" s="22"/>
      <c r="AG14" s="122"/>
      <c r="AH14" s="134"/>
      <c r="AI14" s="100"/>
      <c r="AJ14" s="101"/>
      <c r="AK14" s="22"/>
      <c r="AL14" s="99"/>
      <c r="AM14" s="119"/>
      <c r="AN14" s="100"/>
      <c r="AO14" s="100"/>
      <c r="AP14" s="100"/>
      <c r="AQ14" s="101"/>
      <c r="AR14" s="33"/>
    </row>
    <row r="15" spans="1:44" ht="15" customHeight="1" x14ac:dyDescent="0.25">
      <c r="A15" s="2"/>
      <c r="B15" s="37" t="s">
        <v>10</v>
      </c>
      <c r="C15" s="38"/>
      <c r="D15" s="39"/>
      <c r="E15" s="28"/>
      <c r="F15" s="28"/>
      <c r="G15" s="28"/>
      <c r="H15" s="28"/>
      <c r="I15" s="28"/>
      <c r="J15" s="31"/>
      <c r="K15" s="49"/>
      <c r="L15" s="49"/>
      <c r="M15" s="49"/>
      <c r="N15" s="50"/>
      <c r="O15" s="22">
        <v>32</v>
      </c>
      <c r="P15" s="122" t="s">
        <v>52</v>
      </c>
      <c r="Q15" s="123"/>
      <c r="R15" s="124"/>
      <c r="S15" s="124"/>
      <c r="T15" s="124"/>
      <c r="U15" s="124"/>
      <c r="V15" s="124"/>
      <c r="W15" s="124"/>
      <c r="X15" s="124"/>
      <c r="Y15" s="125"/>
      <c r="Z15" s="73"/>
      <c r="AA15" s="73"/>
      <c r="AB15" s="125"/>
      <c r="AC15" s="73"/>
      <c r="AD15" s="73"/>
      <c r="AE15" s="126"/>
      <c r="AF15" s="22"/>
      <c r="AG15" s="122"/>
      <c r="AH15" s="135"/>
      <c r="AI15" s="124"/>
      <c r="AJ15" s="126"/>
      <c r="AK15" s="22"/>
      <c r="AL15" s="122"/>
      <c r="AM15" s="125"/>
      <c r="AN15" s="124"/>
      <c r="AO15" s="124"/>
      <c r="AP15" s="124"/>
      <c r="AQ15" s="126"/>
      <c r="AR15" s="33"/>
    </row>
    <row r="16" spans="1:44" ht="15" customHeight="1" x14ac:dyDescent="0.25">
      <c r="A16" s="2"/>
      <c r="B16" s="40" t="s">
        <v>11</v>
      </c>
      <c r="C16" s="41"/>
      <c r="D16" s="42"/>
      <c r="E16" s="29"/>
      <c r="F16" s="29"/>
      <c r="G16" s="29"/>
      <c r="H16" s="29"/>
      <c r="I16" s="29"/>
      <c r="J16" s="31"/>
      <c r="K16" s="56"/>
      <c r="L16" s="56"/>
      <c r="M16" s="56"/>
      <c r="N16" s="43"/>
      <c r="O16" s="22"/>
      <c r="P16" s="122" t="s">
        <v>53</v>
      </c>
      <c r="Q16" s="123"/>
      <c r="R16" s="124" t="s">
        <v>59</v>
      </c>
      <c r="S16" s="124"/>
      <c r="T16" s="124"/>
      <c r="U16" s="124"/>
      <c r="V16" s="124"/>
      <c r="W16" s="124"/>
      <c r="X16" s="124"/>
      <c r="Y16" s="125"/>
      <c r="Z16" s="73"/>
      <c r="AA16" s="73"/>
      <c r="AB16" s="125" t="s">
        <v>36</v>
      </c>
      <c r="AC16" s="127"/>
      <c r="AD16" s="127" t="s">
        <v>38</v>
      </c>
      <c r="AE16" s="126"/>
      <c r="AF16" s="22"/>
      <c r="AG16" s="136"/>
      <c r="AH16" s="135"/>
      <c r="AI16" s="124"/>
      <c r="AJ16" s="126"/>
      <c r="AK16" s="22"/>
      <c r="AL16" s="122"/>
      <c r="AM16" s="125"/>
      <c r="AN16" s="124"/>
      <c r="AO16" s="124"/>
      <c r="AP16" s="124"/>
      <c r="AQ16" s="126"/>
      <c r="AR16" s="33"/>
    </row>
    <row r="17" spans="1:44" ht="15" customHeight="1" x14ac:dyDescent="0.25">
      <c r="A17" s="2"/>
      <c r="B17" s="44" t="s">
        <v>20</v>
      </c>
      <c r="C17" s="45"/>
      <c r="D17" s="46"/>
      <c r="E17" s="17">
        <f>SUM(E14:E16)</f>
        <v>1</v>
      </c>
      <c r="F17" s="17">
        <f>SUM(F14:F16)</f>
        <v>0</v>
      </c>
      <c r="G17" s="17">
        <f>SUM(G14:G16)</f>
        <v>0</v>
      </c>
      <c r="H17" s="17">
        <f>SUM(H14:H16)</f>
        <v>2</v>
      </c>
      <c r="I17" s="17">
        <f>SUM(I14:I16)</f>
        <v>3</v>
      </c>
      <c r="J17" s="31"/>
      <c r="K17" s="47">
        <f>PRODUCT((F17+G17)/E17)</f>
        <v>0</v>
      </c>
      <c r="L17" s="47">
        <f>PRODUCT(H17/E17)</f>
        <v>2</v>
      </c>
      <c r="M17" s="47">
        <f>PRODUCT(I17/E17)</f>
        <v>3</v>
      </c>
      <c r="N17" s="30">
        <f>PRODUCT(I17/O17)</f>
        <v>8.1081081081081086E-2</v>
      </c>
      <c r="O17" s="22">
        <f>SUM(O14:O16)</f>
        <v>37</v>
      </c>
      <c r="P17" s="128" t="s">
        <v>37</v>
      </c>
      <c r="Q17" s="129"/>
      <c r="R17" s="130"/>
      <c r="S17" s="130"/>
      <c r="T17" s="130"/>
      <c r="U17" s="130"/>
      <c r="V17" s="130"/>
      <c r="W17" s="130"/>
      <c r="X17" s="130"/>
      <c r="Y17" s="131"/>
      <c r="Z17" s="131"/>
      <c r="AA17" s="130"/>
      <c r="AB17" s="130"/>
      <c r="AC17" s="132"/>
      <c r="AD17" s="132"/>
      <c r="AE17" s="133"/>
      <c r="AF17" s="22"/>
      <c r="AG17" s="137"/>
      <c r="AH17" s="138"/>
      <c r="AI17" s="139"/>
      <c r="AJ17" s="133"/>
      <c r="AK17" s="22"/>
      <c r="AL17" s="128"/>
      <c r="AM17" s="131"/>
      <c r="AN17" s="130"/>
      <c r="AO17" s="130"/>
      <c r="AP17" s="130"/>
      <c r="AQ17" s="133"/>
      <c r="AR17" s="33"/>
    </row>
    <row r="18" spans="1:44" ht="15" customHeight="1" x14ac:dyDescent="0.25">
      <c r="A18" s="2"/>
      <c r="B18" s="66"/>
      <c r="C18" s="66"/>
      <c r="D18" s="66"/>
      <c r="E18" s="66"/>
      <c r="F18" s="66"/>
      <c r="G18" s="66"/>
      <c r="H18" s="66"/>
      <c r="I18" s="66"/>
      <c r="J18" s="31"/>
      <c r="K18" s="66"/>
      <c r="L18" s="66"/>
      <c r="M18" s="66"/>
      <c r="N18" s="65"/>
      <c r="O18" s="22"/>
      <c r="P18" s="31"/>
      <c r="Q18" s="32"/>
      <c r="R18" s="31"/>
      <c r="S18" s="31"/>
      <c r="T18" s="22"/>
      <c r="U18" s="22"/>
      <c r="V18" s="32"/>
      <c r="W18" s="31"/>
      <c r="X18" s="31"/>
      <c r="Y18" s="22"/>
      <c r="Z18" s="22"/>
      <c r="AA18" s="22"/>
      <c r="AB18" s="22"/>
      <c r="AC18" s="22"/>
      <c r="AD18" s="22"/>
      <c r="AE18" s="22"/>
      <c r="AF18" s="22"/>
      <c r="AG18" s="22"/>
      <c r="AH18" s="48"/>
      <c r="AI18" s="31"/>
      <c r="AJ18" s="31"/>
      <c r="AK18" s="22"/>
      <c r="AL18" s="31"/>
      <c r="AM18" s="31"/>
      <c r="AN18" s="31"/>
      <c r="AO18" s="31"/>
      <c r="AP18" s="31"/>
      <c r="AQ18" s="31"/>
      <c r="AR18" s="33"/>
    </row>
    <row r="19" spans="1:44" s="51" customFormat="1" ht="15" customHeight="1" x14ac:dyDescent="0.25">
      <c r="A19" s="10"/>
      <c r="B19" s="31" t="s">
        <v>28</v>
      </c>
      <c r="C19" s="31"/>
      <c r="D19" s="31" t="s">
        <v>70</v>
      </c>
      <c r="E19" s="31"/>
      <c r="F19" s="31"/>
      <c r="G19" s="31"/>
      <c r="H19" s="31"/>
      <c r="I19" s="31"/>
      <c r="J19" s="31"/>
      <c r="K19" s="31"/>
      <c r="L19" s="31"/>
      <c r="M19" s="31"/>
      <c r="N19" s="65"/>
      <c r="O19" s="22"/>
      <c r="P19" s="31"/>
      <c r="Q19" s="32"/>
      <c r="R19" s="31"/>
      <c r="S19" s="31"/>
      <c r="T19" s="22"/>
      <c r="U19" s="22"/>
      <c r="V19" s="48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1"/>
      <c r="AM19" s="31"/>
      <c r="AN19" s="31"/>
      <c r="AO19" s="31"/>
      <c r="AP19" s="31"/>
      <c r="AQ19" s="31"/>
      <c r="AR19" s="33"/>
    </row>
    <row r="20" spans="1:44" s="51" customFormat="1" ht="15" customHeight="1" x14ac:dyDescent="0.25">
      <c r="A20" s="10"/>
      <c r="B20" s="31"/>
      <c r="C20" s="31"/>
      <c r="D20" s="31" t="s">
        <v>71</v>
      </c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22"/>
      <c r="P20" s="31"/>
      <c r="Q20" s="32"/>
      <c r="R20" s="31"/>
      <c r="S20" s="31"/>
      <c r="T20" s="22"/>
      <c r="U20" s="22"/>
      <c r="V20" s="4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3"/>
      <c r="AL20" s="31"/>
      <c r="AM20" s="31"/>
      <c r="AN20" s="31"/>
      <c r="AO20" s="31"/>
      <c r="AP20" s="31"/>
      <c r="AQ20" s="31"/>
      <c r="AR20" s="33"/>
    </row>
    <row r="21" spans="1:44" s="51" customFormat="1" ht="15" customHeight="1" x14ac:dyDescent="0.25">
      <c r="A21" s="10"/>
      <c r="B21" s="31"/>
      <c r="C21" s="31"/>
      <c r="D21" s="117" t="s">
        <v>75</v>
      </c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22"/>
      <c r="P21" s="31"/>
      <c r="Q21" s="32"/>
      <c r="R21" s="31"/>
      <c r="S21" s="31"/>
      <c r="T21" s="22"/>
      <c r="U21" s="22"/>
      <c r="V21" s="48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3"/>
      <c r="AL21" s="31"/>
      <c r="AM21" s="31"/>
      <c r="AN21" s="31"/>
      <c r="AO21" s="31"/>
      <c r="AP21" s="31"/>
      <c r="AQ21" s="31"/>
      <c r="AR21" s="33"/>
    </row>
    <row r="22" spans="1:44" s="51" customFormat="1" ht="15" customHeight="1" x14ac:dyDescent="0.25">
      <c r="A22" s="10"/>
      <c r="B22" s="31"/>
      <c r="C22" s="31"/>
      <c r="D22" s="31" t="s">
        <v>78</v>
      </c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2"/>
      <c r="P22" s="31"/>
      <c r="Q22" s="32"/>
      <c r="R22" s="31"/>
      <c r="S22" s="31"/>
      <c r="T22" s="22"/>
      <c r="U22" s="22"/>
      <c r="V22" s="48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3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25">
      <c r="A23" s="10"/>
      <c r="B23" s="31"/>
      <c r="C23" s="31"/>
      <c r="D23" s="32" t="s">
        <v>80</v>
      </c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22"/>
      <c r="P23" s="31"/>
      <c r="Q23" s="32"/>
      <c r="R23" s="31"/>
      <c r="S23" s="31"/>
      <c r="T23" s="22"/>
      <c r="U23" s="22"/>
      <c r="V23" s="48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3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25">
      <c r="A24" s="1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25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22"/>
      <c r="AH27" s="48"/>
      <c r="AI27" s="31"/>
      <c r="AJ27" s="31"/>
      <c r="AK27" s="31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2"/>
      <c r="AH28" s="48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25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2"/>
      <c r="AH29" s="48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25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2"/>
      <c r="AH30" s="48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25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25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25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25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25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2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25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25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25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25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25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25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25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25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25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  <c r="AR51" s="33"/>
    </row>
    <row r="52" spans="1:44" s="51" customFormat="1" ht="15" customHeight="1" x14ac:dyDescent="0.25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1:44" s="51" customFormat="1" ht="15" customHeight="1" x14ac:dyDescent="0.25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4" s="51" customFormat="1" ht="15" customHeight="1" x14ac:dyDescent="0.25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4" s="51" customFormat="1" ht="15" customHeight="1" x14ac:dyDescent="0.25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  <c r="AR55" s="3"/>
    </row>
    <row r="56" spans="1:44" s="51" customFormat="1" ht="15" customHeight="1" x14ac:dyDescent="0.25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  <c r="AR56" s="3"/>
    </row>
    <row r="57" spans="1:44" s="51" customFormat="1" ht="15" customHeight="1" x14ac:dyDescent="0.25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  <c r="AR57" s="3"/>
    </row>
    <row r="58" spans="1:44" s="51" customFormat="1" ht="15" customHeight="1" x14ac:dyDescent="0.25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  <c r="AR58" s="3"/>
    </row>
    <row r="59" spans="1:44" s="51" customFormat="1" ht="15" customHeight="1" x14ac:dyDescent="0.25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25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25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25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25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25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25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25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25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25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25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25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25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25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25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2"/>
      <c r="AH73" s="48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1" customFormat="1" ht="15" customHeight="1" x14ac:dyDescent="0.25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2"/>
      <c r="P74" s="22"/>
      <c r="Q74" s="22"/>
      <c r="R74" s="22"/>
      <c r="S74" s="22"/>
      <c r="T74" s="22"/>
      <c r="U74" s="31"/>
      <c r="V74" s="32"/>
      <c r="W74" s="31"/>
      <c r="X74" s="31"/>
      <c r="Y74" s="22"/>
      <c r="Z74" s="22"/>
      <c r="AA74" s="22"/>
      <c r="AB74" s="22"/>
      <c r="AC74" s="22"/>
      <c r="AD74" s="22"/>
      <c r="AE74" s="22"/>
      <c r="AF74" s="22"/>
      <c r="AG74" s="22"/>
      <c r="AH74" s="48"/>
      <c r="AI74" s="31"/>
      <c r="AJ74" s="31"/>
      <c r="AK74" s="22"/>
      <c r="AL74" s="22"/>
      <c r="AM74" s="22"/>
      <c r="AN74" s="22"/>
      <c r="AO74" s="22"/>
      <c r="AP74" s="22"/>
      <c r="AQ74" s="22"/>
      <c r="AR74" s="3"/>
    </row>
    <row r="75" spans="1:44" s="51" customFormat="1" ht="15" customHeight="1" x14ac:dyDescent="0.25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2"/>
      <c r="P75" s="22"/>
      <c r="Q75" s="22"/>
      <c r="R75" s="22"/>
      <c r="S75" s="22"/>
      <c r="T75" s="22"/>
      <c r="U75" s="31"/>
      <c r="V75" s="32"/>
      <c r="W75" s="31"/>
      <c r="X75" s="31"/>
      <c r="Y75" s="22"/>
      <c r="Z75" s="22"/>
      <c r="AA75" s="22"/>
      <c r="AB75" s="22"/>
      <c r="AC75" s="22"/>
      <c r="AD75" s="22"/>
      <c r="AE75" s="22"/>
      <c r="AF75" s="22"/>
      <c r="AG75" s="22"/>
      <c r="AH75" s="48"/>
      <c r="AI75" s="31"/>
      <c r="AJ75" s="31"/>
      <c r="AK75" s="22"/>
      <c r="AL75" s="22"/>
      <c r="AM75" s="22"/>
      <c r="AN75" s="22"/>
      <c r="AO75" s="22"/>
      <c r="AP75" s="22"/>
      <c r="AQ75" s="22"/>
      <c r="AR75" s="3"/>
    </row>
    <row r="76" spans="1:44" s="51" customFormat="1" ht="15" customHeight="1" x14ac:dyDescent="0.25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2"/>
      <c r="P76" s="22"/>
      <c r="Q76" s="22"/>
      <c r="R76" s="22"/>
      <c r="S76" s="22"/>
      <c r="T76" s="22"/>
      <c r="U76" s="31"/>
      <c r="V76" s="32"/>
      <c r="W76" s="31"/>
      <c r="X76" s="31"/>
      <c r="Y76" s="22"/>
      <c r="Z76" s="22"/>
      <c r="AA76" s="22"/>
      <c r="AB76" s="22"/>
      <c r="AC76" s="22"/>
      <c r="AD76" s="22"/>
      <c r="AE76" s="22"/>
      <c r="AF76" s="22"/>
      <c r="AG76" s="22"/>
      <c r="AH76" s="48"/>
      <c r="AI76" s="31"/>
      <c r="AJ76" s="31"/>
      <c r="AK76" s="22"/>
      <c r="AL76" s="22"/>
      <c r="AM76" s="22"/>
      <c r="AN76" s="22"/>
      <c r="AO76" s="22"/>
      <c r="AP76" s="22"/>
      <c r="AQ76" s="22"/>
      <c r="AR76" s="3"/>
    </row>
    <row r="77" spans="1:44" s="51" customFormat="1" ht="15" customHeight="1" x14ac:dyDescent="0.25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2"/>
      <c r="P77" s="22"/>
      <c r="Q77" s="22"/>
      <c r="R77" s="22"/>
      <c r="S77" s="22"/>
      <c r="T77" s="22"/>
      <c r="U77" s="31"/>
      <c r="V77" s="32"/>
      <c r="W77" s="31"/>
      <c r="X77" s="31"/>
      <c r="Y77" s="22"/>
      <c r="Z77" s="22"/>
      <c r="AA77" s="22"/>
      <c r="AB77" s="22"/>
      <c r="AC77" s="22"/>
      <c r="AD77" s="22"/>
      <c r="AE77" s="22"/>
      <c r="AF77" s="22"/>
      <c r="AG77" s="22"/>
      <c r="AH77" s="48"/>
      <c r="AI77" s="31"/>
      <c r="AJ77" s="31"/>
      <c r="AK77" s="22"/>
      <c r="AL77" s="22"/>
      <c r="AM77" s="22"/>
      <c r="AN77" s="22"/>
      <c r="AO77" s="22"/>
      <c r="AP77" s="22"/>
      <c r="AQ77" s="22"/>
      <c r="AR77" s="3"/>
    </row>
    <row r="78" spans="1:44" s="51" customFormat="1" ht="15" customHeight="1" x14ac:dyDescent="0.25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25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25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25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25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25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25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25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25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25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25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25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25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25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25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25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25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25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25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25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25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25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25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25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25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25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25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25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25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25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25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25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25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25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25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25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25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25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25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25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25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25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25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25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25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25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25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25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25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25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25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25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25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25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25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25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25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25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25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25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25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25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25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25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25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25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25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25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25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25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25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25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25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25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25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25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25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25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25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25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25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25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25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25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25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25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25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25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s="51" customFormat="1" ht="15" customHeight="1" x14ac:dyDescent="0.25">
      <c r="A166" s="10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/>
      <c r="P166" s="22"/>
      <c r="Q166" s="22"/>
      <c r="R166" s="22"/>
      <c r="S166" s="22"/>
      <c r="T166" s="22"/>
      <c r="U166" s="31"/>
      <c r="V166" s="32"/>
      <c r="W166" s="31"/>
      <c r="X166" s="31"/>
      <c r="Y166" s="22"/>
      <c r="Z166" s="22"/>
      <c r="AA166" s="22"/>
      <c r="AB166" s="22"/>
      <c r="AC166" s="22"/>
      <c r="AD166" s="22"/>
      <c r="AE166" s="22"/>
      <c r="AF166" s="22"/>
      <c r="AG166" s="22"/>
      <c r="AH166" s="48"/>
      <c r="AI166" s="31"/>
      <c r="AJ166" s="31"/>
      <c r="AK166" s="22"/>
      <c r="AL166" s="22"/>
      <c r="AM166" s="22"/>
      <c r="AN166" s="22"/>
      <c r="AO166" s="22"/>
      <c r="AP166" s="22"/>
      <c r="AQ166" s="22"/>
      <c r="AR166" s="3"/>
    </row>
    <row r="167" spans="1:44" ht="15" customHeight="1" x14ac:dyDescent="0.25">
      <c r="AG167" s="22"/>
      <c r="AH167" s="48"/>
      <c r="AI167" s="31"/>
      <c r="AJ167" s="31"/>
    </row>
    <row r="168" spans="1:44" ht="15" customHeight="1" x14ac:dyDescent="0.25">
      <c r="AG168" s="22"/>
      <c r="AH168" s="48"/>
      <c r="AI168" s="31"/>
      <c r="AJ168" s="31"/>
    </row>
    <row r="169" spans="1:44" ht="15" customHeight="1" x14ac:dyDescent="0.25">
      <c r="AG169" s="22"/>
      <c r="AH169" s="48"/>
      <c r="AI169" s="31"/>
      <c r="AJ169" s="31"/>
    </row>
    <row r="170" spans="1:44" ht="15" customHeight="1" x14ac:dyDescent="0.25">
      <c r="AG170" s="22"/>
      <c r="AH170" s="48"/>
      <c r="AI170" s="31"/>
      <c r="AJ170" s="31"/>
    </row>
    <row r="171" spans="1:44" ht="15" customHeight="1" x14ac:dyDescent="0.25">
      <c r="AG171" s="22"/>
      <c r="AH171" s="48"/>
      <c r="AI171" s="31"/>
      <c r="AJ171" s="31"/>
    </row>
    <row r="172" spans="1:44" ht="15" customHeight="1" x14ac:dyDescent="0.25">
      <c r="AG172" s="22"/>
      <c r="AH172" s="48"/>
      <c r="AI172" s="31"/>
      <c r="AJ172" s="31"/>
    </row>
    <row r="173" spans="1:44" ht="15" customHeight="1" x14ac:dyDescent="0.25">
      <c r="AG173" s="22"/>
      <c r="AH173" s="48"/>
      <c r="AI173" s="31"/>
      <c r="AJ173" s="31"/>
    </row>
  </sheetData>
  <sortState ref="B9:AO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55" t="s">
        <v>56</v>
      </c>
      <c r="C1" s="5"/>
      <c r="D1" s="6"/>
      <c r="E1" s="7" t="s">
        <v>57</v>
      </c>
      <c r="F1" s="83"/>
      <c r="G1" s="84"/>
      <c r="H1" s="84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3"/>
      <c r="AB1" s="83"/>
      <c r="AC1" s="84"/>
      <c r="AD1" s="84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5" t="s">
        <v>60</v>
      </c>
      <c r="C2" s="86"/>
      <c r="D2" s="87"/>
      <c r="E2" s="12" t="s">
        <v>8</v>
      </c>
      <c r="F2" s="13"/>
      <c r="G2" s="13"/>
      <c r="H2" s="13"/>
      <c r="I2" s="19"/>
      <c r="J2" s="14"/>
      <c r="K2" s="60"/>
      <c r="L2" s="21" t="s">
        <v>61</v>
      </c>
      <c r="M2" s="13"/>
      <c r="N2" s="13"/>
      <c r="O2" s="20"/>
      <c r="P2" s="18"/>
      <c r="Q2" s="21" t="s">
        <v>62</v>
      </c>
      <c r="R2" s="13"/>
      <c r="S2" s="13"/>
      <c r="T2" s="13"/>
      <c r="U2" s="19"/>
      <c r="V2" s="20"/>
      <c r="W2" s="18"/>
      <c r="X2" s="88" t="s">
        <v>63</v>
      </c>
      <c r="Y2" s="89"/>
      <c r="Z2" s="90"/>
      <c r="AA2" s="12" t="s">
        <v>8</v>
      </c>
      <c r="AB2" s="13"/>
      <c r="AC2" s="13"/>
      <c r="AD2" s="13"/>
      <c r="AE2" s="19"/>
      <c r="AF2" s="14"/>
      <c r="AG2" s="60"/>
      <c r="AH2" s="21" t="s">
        <v>64</v>
      </c>
      <c r="AI2" s="13"/>
      <c r="AJ2" s="13"/>
      <c r="AK2" s="20"/>
      <c r="AL2" s="18"/>
      <c r="AM2" s="21" t="s">
        <v>62</v>
      </c>
      <c r="AN2" s="13"/>
      <c r="AO2" s="13"/>
      <c r="AP2" s="13"/>
      <c r="AQ2" s="19"/>
      <c r="AR2" s="20"/>
      <c r="AS2" s="9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91"/>
      <c r="L3" s="17" t="s">
        <v>4</v>
      </c>
      <c r="M3" s="17" t="s">
        <v>5</v>
      </c>
      <c r="N3" s="17" t="s">
        <v>42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91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91"/>
      <c r="AH3" s="17" t="s">
        <v>4</v>
      </c>
      <c r="AI3" s="17" t="s">
        <v>5</v>
      </c>
      <c r="AJ3" s="17" t="s">
        <v>42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9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2"/>
      <c r="D4" s="61"/>
      <c r="E4" s="28"/>
      <c r="F4" s="28"/>
      <c r="G4" s="28"/>
      <c r="H4" s="57"/>
      <c r="I4" s="28"/>
      <c r="J4" s="71"/>
      <c r="K4" s="27"/>
      <c r="L4" s="68"/>
      <c r="M4" s="17"/>
      <c r="N4" s="17"/>
      <c r="O4" s="17"/>
      <c r="P4" s="22"/>
      <c r="Q4" s="28"/>
      <c r="R4" s="28"/>
      <c r="S4" s="57"/>
      <c r="T4" s="28"/>
      <c r="U4" s="28"/>
      <c r="V4" s="92"/>
      <c r="W4" s="27"/>
      <c r="X4" s="28">
        <v>2018</v>
      </c>
      <c r="Y4" s="28" t="s">
        <v>69</v>
      </c>
      <c r="Z4" s="61" t="s">
        <v>31</v>
      </c>
      <c r="AA4" s="28">
        <v>7</v>
      </c>
      <c r="AB4" s="28">
        <v>0</v>
      </c>
      <c r="AC4" s="28">
        <v>3</v>
      </c>
      <c r="AD4" s="28">
        <v>6</v>
      </c>
      <c r="AE4" s="28">
        <v>21</v>
      </c>
      <c r="AF4" s="50">
        <v>0.53839999999999999</v>
      </c>
      <c r="AG4" s="22">
        <v>39</v>
      </c>
      <c r="AH4" s="17"/>
      <c r="AI4" s="17"/>
      <c r="AJ4" s="17"/>
      <c r="AK4" s="17"/>
      <c r="AL4" s="22"/>
      <c r="AM4" s="61"/>
      <c r="AN4" s="61"/>
      <c r="AO4" s="61"/>
      <c r="AP4" s="28"/>
      <c r="AQ4" s="28"/>
      <c r="AR4" s="93"/>
      <c r="AS4" s="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62"/>
      <c r="D5" s="61"/>
      <c r="E5" s="28"/>
      <c r="F5" s="28"/>
      <c r="G5" s="28"/>
      <c r="H5" s="57"/>
      <c r="I5" s="28"/>
      <c r="J5" s="71"/>
      <c r="K5" s="27"/>
      <c r="L5" s="68"/>
      <c r="M5" s="17"/>
      <c r="N5" s="17"/>
      <c r="O5" s="17"/>
      <c r="P5" s="22"/>
      <c r="Q5" s="28"/>
      <c r="R5" s="28"/>
      <c r="S5" s="57"/>
      <c r="T5" s="28"/>
      <c r="U5" s="28"/>
      <c r="V5" s="92"/>
      <c r="W5" s="27"/>
      <c r="X5" s="28">
        <v>2019</v>
      </c>
      <c r="Y5" s="28" t="s">
        <v>76</v>
      </c>
      <c r="Z5" s="61" t="s">
        <v>77</v>
      </c>
      <c r="AA5" s="28">
        <v>2</v>
      </c>
      <c r="AB5" s="28">
        <v>0</v>
      </c>
      <c r="AC5" s="28">
        <v>0</v>
      </c>
      <c r="AD5" s="28">
        <v>5</v>
      </c>
      <c r="AE5" s="28">
        <v>4</v>
      </c>
      <c r="AF5" s="50">
        <v>0.66659999999999997</v>
      </c>
      <c r="AG5" s="27">
        <v>6</v>
      </c>
      <c r="AH5" s="68"/>
      <c r="AI5" s="17"/>
      <c r="AJ5" s="17"/>
      <c r="AK5" s="17"/>
      <c r="AM5" s="28"/>
      <c r="AN5" s="28"/>
      <c r="AO5" s="57"/>
      <c r="AP5" s="28"/>
      <c r="AQ5" s="28"/>
      <c r="AR5" s="93"/>
      <c r="AS5" s="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>
        <v>2019</v>
      </c>
      <c r="C6" s="62" t="s">
        <v>73</v>
      </c>
      <c r="D6" s="61" t="s">
        <v>74</v>
      </c>
      <c r="E6" s="28">
        <v>12</v>
      </c>
      <c r="F6" s="28">
        <v>1</v>
      </c>
      <c r="G6" s="28">
        <v>1</v>
      </c>
      <c r="H6" s="57">
        <v>6</v>
      </c>
      <c r="I6" s="28">
        <v>31</v>
      </c>
      <c r="J6" s="71">
        <v>0.45579999999999998</v>
      </c>
      <c r="K6" s="27">
        <v>68</v>
      </c>
      <c r="L6" s="68"/>
      <c r="M6" s="17"/>
      <c r="N6" s="17"/>
      <c r="O6" s="17"/>
      <c r="P6" s="22"/>
      <c r="Q6" s="28"/>
      <c r="R6" s="28"/>
      <c r="S6" s="57"/>
      <c r="T6" s="28"/>
      <c r="U6" s="28"/>
      <c r="V6" s="92"/>
      <c r="W6" s="27"/>
      <c r="X6" s="28">
        <v>2020</v>
      </c>
      <c r="Y6" s="28" t="s">
        <v>81</v>
      </c>
      <c r="Z6" s="61" t="s">
        <v>82</v>
      </c>
      <c r="AA6" s="28">
        <v>5</v>
      </c>
      <c r="AB6" s="28">
        <v>0</v>
      </c>
      <c r="AC6" s="28">
        <v>0</v>
      </c>
      <c r="AD6" s="28">
        <v>3</v>
      </c>
      <c r="AE6" s="28">
        <v>13</v>
      </c>
      <c r="AF6" s="71">
        <v>0.41930000000000001</v>
      </c>
      <c r="AG6" s="27">
        <v>31</v>
      </c>
      <c r="AH6" s="68"/>
      <c r="AI6" s="17"/>
      <c r="AJ6" s="17"/>
      <c r="AK6" s="17"/>
      <c r="AL6" s="22"/>
      <c r="AM6" s="61"/>
      <c r="AN6" s="61"/>
      <c r="AO6" s="36"/>
      <c r="AP6" s="28"/>
      <c r="AQ6" s="28"/>
      <c r="AR6" s="93"/>
      <c r="AS6" s="27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94" t="s">
        <v>65</v>
      </c>
      <c r="C7" s="95"/>
      <c r="D7" s="96"/>
      <c r="E7" s="97">
        <f>SUM(E4:E6)</f>
        <v>12</v>
      </c>
      <c r="F7" s="97">
        <f t="shared" ref="F7:K7" si="0">SUM(F4:F6)</f>
        <v>1</v>
      </c>
      <c r="G7" s="97">
        <f t="shared" si="0"/>
        <v>1</v>
      </c>
      <c r="H7" s="97">
        <f t="shared" si="0"/>
        <v>6</v>
      </c>
      <c r="I7" s="97">
        <f t="shared" si="0"/>
        <v>31</v>
      </c>
      <c r="J7" s="98">
        <f>PRODUCT(I7/K7)</f>
        <v>0.45588235294117646</v>
      </c>
      <c r="K7" s="60">
        <f t="shared" si="0"/>
        <v>68</v>
      </c>
      <c r="L7" s="21"/>
      <c r="M7" s="19"/>
      <c r="N7" s="76"/>
      <c r="O7" s="77"/>
      <c r="P7" s="22"/>
      <c r="Q7" s="97">
        <f>SUM(Q6:Q6)</f>
        <v>0</v>
      </c>
      <c r="R7" s="97">
        <f>SUM(R6:R6)</f>
        <v>0</v>
      </c>
      <c r="S7" s="97">
        <f>SUM(S6:S6)</f>
        <v>0</v>
      </c>
      <c r="T7" s="97">
        <f>SUM(T6:T6)</f>
        <v>0</v>
      </c>
      <c r="U7" s="97">
        <f>SUM(U6:U6)</f>
        <v>0</v>
      </c>
      <c r="V7" s="30">
        <v>0</v>
      </c>
      <c r="W7" s="60">
        <f>SUM(W6:W6)</f>
        <v>0</v>
      </c>
      <c r="X7" s="15" t="s">
        <v>65</v>
      </c>
      <c r="Y7" s="16"/>
      <c r="Z7" s="14"/>
      <c r="AA7" s="97">
        <f>SUM(AA4:AA6)</f>
        <v>14</v>
      </c>
      <c r="AB7" s="97">
        <f>SUM(AB4:AB6)</f>
        <v>0</v>
      </c>
      <c r="AC7" s="97">
        <f t="shared" ref="AC7" si="1">SUM(AC4:AC6)</f>
        <v>3</v>
      </c>
      <c r="AD7" s="97">
        <f t="shared" ref="AD7" si="2">SUM(AD4:AD6)</f>
        <v>14</v>
      </c>
      <c r="AE7" s="97">
        <f t="shared" ref="AE7" si="3">SUM(AE4:AE6)</f>
        <v>38</v>
      </c>
      <c r="AF7" s="98">
        <f>PRODUCT(AE7/AG7)</f>
        <v>0.5</v>
      </c>
      <c r="AG7" s="60">
        <f t="shared" ref="AG7" si="4">SUM(AG4:AG6)</f>
        <v>76</v>
      </c>
      <c r="AH7" s="21"/>
      <c r="AI7" s="19"/>
      <c r="AJ7" s="76"/>
      <c r="AK7" s="77"/>
      <c r="AL7" s="22"/>
      <c r="AM7" s="97">
        <f>SUM(AM6:AM6)</f>
        <v>0</v>
      </c>
      <c r="AN7" s="97">
        <f>SUM(AN6:AN6)</f>
        <v>0</v>
      </c>
      <c r="AO7" s="97">
        <f>SUM(AO6:AO6)</f>
        <v>0</v>
      </c>
      <c r="AP7" s="97">
        <f>SUM(AP6:AP6)</f>
        <v>0</v>
      </c>
      <c r="AQ7" s="97">
        <f>SUM(AQ6:AQ6)</f>
        <v>0</v>
      </c>
      <c r="AR7" s="98">
        <v>0</v>
      </c>
      <c r="AS7" s="91">
        <f>SUM(AS6:AS6)</f>
        <v>0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65"/>
      <c r="K8" s="27"/>
      <c r="L8" s="22"/>
      <c r="M8" s="22"/>
      <c r="N8" s="22"/>
      <c r="O8" s="22"/>
      <c r="P8" s="31"/>
      <c r="Q8" s="31"/>
      <c r="R8" s="32"/>
      <c r="S8" s="31"/>
      <c r="T8" s="31"/>
      <c r="U8" s="22"/>
      <c r="V8" s="22"/>
      <c r="W8" s="27"/>
      <c r="X8" s="31"/>
      <c r="Y8" s="31"/>
      <c r="Z8" s="31"/>
      <c r="AA8" s="31"/>
      <c r="AB8" s="31"/>
      <c r="AC8" s="31"/>
      <c r="AD8" s="31"/>
      <c r="AE8" s="31"/>
      <c r="AF8" s="65"/>
      <c r="AG8" s="27"/>
      <c r="AH8" s="22"/>
      <c r="AI8" s="22"/>
      <c r="AJ8" s="22"/>
      <c r="AK8" s="22"/>
      <c r="AL8" s="31"/>
      <c r="AM8" s="31"/>
      <c r="AN8" s="32"/>
      <c r="AO8" s="31"/>
      <c r="AP8" s="31"/>
      <c r="AQ8" s="22"/>
      <c r="AR8" s="22"/>
      <c r="AS8" s="27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99" t="s">
        <v>66</v>
      </c>
      <c r="C9" s="100"/>
      <c r="D9" s="101"/>
      <c r="E9" s="14" t="s">
        <v>2</v>
      </c>
      <c r="F9" s="17" t="s">
        <v>7</v>
      </c>
      <c r="G9" s="14" t="s">
        <v>4</v>
      </c>
      <c r="H9" s="17" t="s">
        <v>5</v>
      </c>
      <c r="I9" s="17" t="s">
        <v>12</v>
      </c>
      <c r="J9" s="17" t="s">
        <v>17</v>
      </c>
      <c r="K9" s="22"/>
      <c r="L9" s="17" t="s">
        <v>21</v>
      </c>
      <c r="M9" s="17" t="s">
        <v>22</v>
      </c>
      <c r="N9" s="17" t="s">
        <v>67</v>
      </c>
      <c r="O9" s="17" t="s">
        <v>68</v>
      </c>
      <c r="Q9" s="32"/>
      <c r="R9" s="32" t="s">
        <v>28</v>
      </c>
      <c r="S9" s="32"/>
      <c r="T9" s="31" t="s">
        <v>70</v>
      </c>
      <c r="U9" s="22"/>
      <c r="V9" s="27"/>
      <c r="W9" s="27"/>
      <c r="X9" s="102"/>
      <c r="Y9" s="102"/>
      <c r="Z9" s="102"/>
      <c r="AA9" s="102"/>
      <c r="AB9" s="102"/>
      <c r="AC9" s="32"/>
      <c r="AD9" s="32"/>
      <c r="AE9" s="32"/>
      <c r="AF9" s="31"/>
      <c r="AG9" s="31"/>
      <c r="AH9" s="31"/>
      <c r="AI9" s="31"/>
      <c r="AJ9" s="31"/>
      <c r="AK9" s="31"/>
      <c r="AM9" s="27"/>
      <c r="AN9" s="102"/>
      <c r="AO9" s="102"/>
      <c r="AP9" s="102"/>
      <c r="AQ9" s="102"/>
      <c r="AR9" s="102"/>
      <c r="AS9" s="102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5" t="s">
        <v>30</v>
      </c>
      <c r="C10" s="11"/>
      <c r="D10" s="36"/>
      <c r="E10" s="103">
        <v>1</v>
      </c>
      <c r="F10" s="103">
        <v>0</v>
      </c>
      <c r="G10" s="103">
        <v>0</v>
      </c>
      <c r="H10" s="103">
        <v>2</v>
      </c>
      <c r="I10" s="103">
        <v>3</v>
      </c>
      <c r="J10" s="104">
        <v>8.1000000000000003E-2</v>
      </c>
      <c r="K10" s="31">
        <f>PRODUCT(I10/J10)</f>
        <v>37.037037037037038</v>
      </c>
      <c r="L10" s="105">
        <f>PRODUCT((F10+G10)/E10)</f>
        <v>0</v>
      </c>
      <c r="M10" s="105">
        <f>PRODUCT(H10/E10)</f>
        <v>2</v>
      </c>
      <c r="N10" s="105">
        <f>PRODUCT((F10+G10+H10)/E10)</f>
        <v>2</v>
      </c>
      <c r="O10" s="105">
        <f>PRODUCT(I10/E10)</f>
        <v>3</v>
      </c>
      <c r="Q10" s="32"/>
      <c r="R10" s="32"/>
      <c r="S10" s="32"/>
      <c r="T10" s="31" t="s">
        <v>71</v>
      </c>
      <c r="U10" s="31"/>
      <c r="V10" s="31"/>
      <c r="W10" s="31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1"/>
      <c r="AL10" s="31"/>
      <c r="AM10" s="31"/>
      <c r="AN10" s="32"/>
      <c r="AO10" s="32"/>
      <c r="AP10" s="32"/>
      <c r="AQ10" s="32"/>
      <c r="AR10" s="32"/>
      <c r="AS10" s="3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06" t="s">
        <v>60</v>
      </c>
      <c r="C11" s="107"/>
      <c r="D11" s="108"/>
      <c r="E11" s="103">
        <f>PRODUCT(E7+Q7)</f>
        <v>12</v>
      </c>
      <c r="F11" s="103">
        <f>PRODUCT(F7+R7)</f>
        <v>1</v>
      </c>
      <c r="G11" s="103">
        <f>PRODUCT(G7+S7)</f>
        <v>1</v>
      </c>
      <c r="H11" s="103">
        <f>PRODUCT(H7+T7)</f>
        <v>6</v>
      </c>
      <c r="I11" s="103">
        <f>PRODUCT(I7+U7)</f>
        <v>31</v>
      </c>
      <c r="J11" s="104">
        <f>PRODUCT(I11/K11)</f>
        <v>0.45588235294117646</v>
      </c>
      <c r="K11" s="31">
        <f>PRODUCT(K7+W7)</f>
        <v>68</v>
      </c>
      <c r="L11" s="105">
        <f>PRODUCT((F11+G11)/E11)</f>
        <v>0.16666666666666666</v>
      </c>
      <c r="M11" s="105">
        <f>PRODUCT(H11/E11)</f>
        <v>0.5</v>
      </c>
      <c r="N11" s="105">
        <f>PRODUCT((F11+G11+H11)/E11)</f>
        <v>0.66666666666666663</v>
      </c>
      <c r="O11" s="105">
        <f>PRODUCT(I11/E11)</f>
        <v>2.5833333333333335</v>
      </c>
      <c r="Q11" s="32"/>
      <c r="R11" s="32"/>
      <c r="S11" s="32"/>
      <c r="T11" s="117" t="s">
        <v>75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6" t="s">
        <v>63</v>
      </c>
      <c r="C12" s="24"/>
      <c r="D12" s="54"/>
      <c r="E12" s="103">
        <f>PRODUCT(AA7+AM7)</f>
        <v>14</v>
      </c>
      <c r="F12" s="103">
        <f>PRODUCT(AB7+AN7)</f>
        <v>0</v>
      </c>
      <c r="G12" s="103">
        <f>PRODUCT(AC7+AO7)</f>
        <v>3</v>
      </c>
      <c r="H12" s="103">
        <f>PRODUCT(AD7+AP7)</f>
        <v>14</v>
      </c>
      <c r="I12" s="103">
        <f>PRODUCT(AE7+AQ7)</f>
        <v>38</v>
      </c>
      <c r="J12" s="104">
        <f>PRODUCT(I12/K12)</f>
        <v>0.5</v>
      </c>
      <c r="K12" s="22">
        <f>PRODUCT(AG7+AS7)</f>
        <v>76</v>
      </c>
      <c r="L12" s="105">
        <f>PRODUCT((F12+G12)/E12)</f>
        <v>0.21428571428571427</v>
      </c>
      <c r="M12" s="105">
        <f>PRODUCT(H12/E12)</f>
        <v>1</v>
      </c>
      <c r="N12" s="105">
        <f>PRODUCT((F12+G12+H12)/E12)</f>
        <v>1.2142857142857142</v>
      </c>
      <c r="O12" s="105">
        <f>PRODUCT(I12/E12)</f>
        <v>2.7142857142857144</v>
      </c>
      <c r="Q12" s="32"/>
      <c r="R12" s="32"/>
      <c r="S12" s="31"/>
      <c r="T12" s="31" t="s">
        <v>78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22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09" t="s">
        <v>65</v>
      </c>
      <c r="C13" s="110"/>
      <c r="D13" s="111"/>
      <c r="E13" s="103">
        <f>SUM(E10:E12)</f>
        <v>27</v>
      </c>
      <c r="F13" s="103">
        <f t="shared" ref="F13:I13" si="5">SUM(F10:F12)</f>
        <v>1</v>
      </c>
      <c r="G13" s="103">
        <f t="shared" si="5"/>
        <v>4</v>
      </c>
      <c r="H13" s="103">
        <f t="shared" si="5"/>
        <v>22</v>
      </c>
      <c r="I13" s="103">
        <f t="shared" si="5"/>
        <v>72</v>
      </c>
      <c r="J13" s="104">
        <f>PRODUCT(I13/K13)</f>
        <v>0.39770867430441897</v>
      </c>
      <c r="K13" s="31">
        <f>SUM(K10:K12)</f>
        <v>181.03703703703704</v>
      </c>
      <c r="L13" s="105">
        <f>PRODUCT((F13+G13)/E13)</f>
        <v>0.18518518518518517</v>
      </c>
      <c r="M13" s="105">
        <f>PRODUCT(H13/E13)</f>
        <v>0.81481481481481477</v>
      </c>
      <c r="N13" s="105">
        <f>PRODUCT((F13+G13+H13)/E13)</f>
        <v>1</v>
      </c>
      <c r="O13" s="105">
        <f>PRODUCT(I13/E13)</f>
        <v>2.6666666666666665</v>
      </c>
      <c r="Q13" s="22"/>
      <c r="R13" s="22"/>
      <c r="S13" s="22"/>
      <c r="T13" s="32" t="s">
        <v>80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22"/>
      <c r="F14" s="22"/>
      <c r="G14" s="22"/>
      <c r="H14" s="22"/>
      <c r="I14" s="22"/>
      <c r="J14" s="31"/>
      <c r="K14" s="31"/>
      <c r="L14" s="22"/>
      <c r="M14" s="22"/>
      <c r="N14" s="22"/>
      <c r="O14" s="22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22"/>
      <c r="R86" s="22"/>
      <c r="S86" s="2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22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22"/>
      <c r="R87" s="22"/>
      <c r="S87" s="2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22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2"/>
      <c r="R88" s="22"/>
      <c r="S88" s="2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22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22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22"/>
      <c r="AL178" s="22"/>
    </row>
    <row r="179" spans="12:38" x14ac:dyDescent="0.25">
      <c r="R179" s="27"/>
      <c r="S179" s="27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2:38" x14ac:dyDescent="0.25">
      <c r="R180" s="27"/>
      <c r="S180" s="27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2:38" x14ac:dyDescent="0.25">
      <c r="R181" s="27"/>
      <c r="S181" s="2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L182"/>
      <c r="M182"/>
      <c r="N182"/>
      <c r="O182"/>
      <c r="P182"/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2020-08-30T21:47:32Z</dcterms:modified>
</cp:coreProperties>
</file>