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5" i="1" l="1"/>
  <c r="J55" i="1"/>
  <c r="I55" i="1"/>
  <c r="H55" i="1"/>
  <c r="K52" i="1"/>
  <c r="J52" i="1"/>
  <c r="I52" i="1"/>
  <c r="H52" i="1"/>
  <c r="K49" i="1"/>
  <c r="J49" i="1"/>
  <c r="I49" i="1"/>
  <c r="H49" i="1"/>
  <c r="K46" i="1"/>
  <c r="J46" i="1"/>
  <c r="I46" i="1"/>
  <c r="H46" i="1"/>
  <c r="K48" i="1"/>
  <c r="J48" i="1"/>
  <c r="I48" i="1"/>
  <c r="H48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6" i="1"/>
  <c r="J36" i="1"/>
  <c r="I36" i="1"/>
  <c r="H36" i="1"/>
  <c r="K35" i="1"/>
  <c r="J35" i="1"/>
  <c r="I35" i="1"/>
  <c r="H35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O8" i="4" l="1"/>
  <c r="N8" i="4"/>
  <c r="M8" i="4"/>
  <c r="L8" i="4"/>
  <c r="F9" i="4"/>
  <c r="K8" i="4"/>
  <c r="AS5" i="4"/>
  <c r="AQ5" i="4"/>
  <c r="AP5" i="4"/>
  <c r="AO5" i="4"/>
  <c r="AN5" i="4"/>
  <c r="AM5" i="4"/>
  <c r="AG5" i="4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G5" i="4"/>
  <c r="G9" i="4" s="1"/>
  <c r="G11" i="4" s="1"/>
  <c r="F5" i="4"/>
  <c r="E5" i="4"/>
  <c r="E9" i="4" s="1"/>
  <c r="E11" i="4" s="1"/>
  <c r="J5" i="4" l="1"/>
  <c r="M9" i="4"/>
  <c r="K10" i="4"/>
  <c r="F10" i="4"/>
  <c r="H10" i="4"/>
  <c r="O9" i="4"/>
  <c r="K11" i="4"/>
  <c r="L9" i="4"/>
  <c r="N9" i="4"/>
  <c r="O11" i="4"/>
  <c r="J11" i="4"/>
  <c r="H11" i="4"/>
  <c r="M11" i="4" s="1"/>
  <c r="F11" i="4" l="1"/>
  <c r="L11" i="4" l="1"/>
  <c r="N11" i="4"/>
</calcChain>
</file>

<file path=xl/sharedStrings.xml><?xml version="1.0" encoding="utf-8"?>
<sst xmlns="http://schemas.openxmlformats.org/spreadsheetml/2006/main" count="500" uniqueCount="278">
  <si>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</si>
  <si>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</si>
  <si>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</si>
  <si>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</si>
  <si>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</si>
  <si>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</si>
  <si>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</si>
  <si>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</si>
  <si>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</si>
  <si>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</si>
  <si>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</si>
  <si>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</si>
  <si>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</si>
  <si>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</si>
  <si>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</si>
  <si>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</si>
  <si>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</si>
  <si>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</si>
  <si>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</si>
  <si>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</si>
  <si>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</si>
  <si>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</si>
  <si>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</si>
  <si>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</si>
  <si>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</si>
  <si>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</si>
  <si>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</si>
  <si>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</si>
  <si>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</si>
  <si>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</si>
  <si>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</si>
  <si>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</si>
  <si>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</si>
  <si>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</si>
  <si>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Kataja-Rahko</t>
  </si>
  <si>
    <t>10.</t>
  </si>
  <si>
    <t>SMJ</t>
  </si>
  <si>
    <t>12.</t>
  </si>
  <si>
    <t>AA</t>
  </si>
  <si>
    <t>8.</t>
  </si>
  <si>
    <t>3.</t>
  </si>
  <si>
    <t>NJ</t>
  </si>
  <si>
    <t>ykköspesis</t>
  </si>
  <si>
    <t>5.</t>
  </si>
  <si>
    <t>2.</t>
  </si>
  <si>
    <t>06.07. 1999  SMJ - KaMa  0-2  (0-2, 1-2)</t>
  </si>
  <si>
    <t>25.07. 1999  Lippo - SMJ  2-0  (9-7, 11-5)</t>
  </si>
  <si>
    <t>15.07. 1999  SMJ - KaMa  0-2  (0-2, 1-2)</t>
  </si>
  <si>
    <t>11.06. 2000  SMJ - AA  2-0  (9-1, 8-2)</t>
  </si>
  <si>
    <t xml:space="preserve">  18 v   9 kk   2 pv</t>
  </si>
  <si>
    <t>8.  ottelu</t>
  </si>
  <si>
    <t xml:space="preserve">  18 v   9 kk 21 pv</t>
  </si>
  <si>
    <t>4.  ottelu</t>
  </si>
  <si>
    <t xml:space="preserve">  18 v   9 kk 13 pv</t>
  </si>
  <si>
    <t>20.  ottelu</t>
  </si>
  <si>
    <t xml:space="preserve">  19 v   8 kk   7 pv</t>
  </si>
  <si>
    <t>Seurat</t>
  </si>
  <si>
    <t>Tahko</t>
  </si>
  <si>
    <t>SMJ = Seinäjoen Maila-Jussit  (1932)</t>
  </si>
  <si>
    <t>AA = Alajärven Ankkurit  (1944)</t>
  </si>
  <si>
    <t>NJ = Nurmon Jymy  (1925)</t>
  </si>
  <si>
    <t>Tahko = Hyvinkään Tahko  (1915)</t>
  </si>
  <si>
    <t>7.</t>
  </si>
  <si>
    <t>KuKu = Kuortaneen Kunto  (1921),  kasvattajaseura</t>
  </si>
  <si>
    <t>4.10.1980   Kuortane</t>
  </si>
  <si>
    <t>YKKÖSPESIS</t>
  </si>
  <si>
    <t>1.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</si>
  <si>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</si>
  <si>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</si>
  <si>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</si>
  <si>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</si>
  <si>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</si>
  <si>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</si>
  <si>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</si>
  <si>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</si>
  <si>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</si>
  <si>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</si>
  <si>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</si>
  <si>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</si>
  <si>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</si>
  <si>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</si>
  <si>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Pasi Virtanen</t>
  </si>
  <si>
    <t>Ikä ensimmäisessä ottelussa</t>
  </si>
  <si>
    <t>MIEHET</t>
  </si>
  <si>
    <t>20.06. 2004  Hyvinkää</t>
  </si>
  <si>
    <t xml:space="preserve">  2-1  (5-1, 4-5, 1-0)</t>
  </si>
  <si>
    <t>2k</t>
  </si>
  <si>
    <t>4310</t>
  </si>
  <si>
    <t>23 v  8 kk  16 pv</t>
  </si>
  <si>
    <t>A - POJAT</t>
  </si>
  <si>
    <t>03.07. 1999  Sotkamo</t>
  </si>
  <si>
    <t xml:space="preserve">  2-1  (1-4, 3-1, 3-2)</t>
  </si>
  <si>
    <t>Juha Liljeqvist</t>
  </si>
  <si>
    <t>2421</t>
  </si>
  <si>
    <t>C - POJAT</t>
  </si>
  <si>
    <t>02.08. 1995  Varkaus</t>
  </si>
  <si>
    <t xml:space="preserve">  1-1  (12-7, 1-5)</t>
  </si>
  <si>
    <t>Tarmo Papinaho</t>
  </si>
  <si>
    <t>700</t>
  </si>
  <si>
    <t xml:space="preserve"> ITÄ - LÄNSI - KORTTI</t>
  </si>
  <si>
    <t>jok</t>
  </si>
  <si>
    <t>0/3</t>
  </si>
  <si>
    <t>0/1</t>
  </si>
  <si>
    <t>1/2</t>
  </si>
  <si>
    <t>2/3</t>
  </si>
  <si>
    <t>1/1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</si>
  <si>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</si>
  <si>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</si>
  <si>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</si>
  <si>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</si>
  <si>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</si>
  <si>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</si>
  <si>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</si>
  <si>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</si>
  <si>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</si>
  <si>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</si>
  <si>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</si>
  <si>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</si>
  <si>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</si>
  <si>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</si>
  <si>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0-4  ViVe</t>
  </si>
  <si>
    <t>0-3  SoJy</t>
  </si>
  <si>
    <t>Jatkosarja  5.</t>
  </si>
  <si>
    <t>Jatkosarja  4.</t>
  </si>
  <si>
    <t>3-2  SoJy</t>
  </si>
  <si>
    <t>0-3  KiPa</t>
  </si>
  <si>
    <t>1/4</t>
  </si>
  <si>
    <t>25.</t>
  </si>
  <si>
    <t>26.</t>
  </si>
  <si>
    <t xml:space="preserve">     Runkosarja  TOP-30</t>
  </si>
  <si>
    <t>Ylempi loppusarja TOP-10</t>
  </si>
  <si>
    <t>42.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</si>
  <si>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</si>
  <si>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</si>
  <si>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</si>
  <si>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</si>
  <si>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</si>
  <si>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</si>
  <si>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</si>
  <si>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</si>
  <si>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TOP-100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</si>
  <si>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</si>
  <si>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</si>
  <si>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</si>
  <si>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</si>
  <si>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</si>
  <si>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1945 - 2004</t>
  </si>
  <si>
    <t xml:space="preserve"> Ottelutilasto</t>
  </si>
  <si>
    <t xml:space="preserve"> 1945 - 2005</t>
  </si>
  <si>
    <t xml:space="preserve"> 200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</si>
  <si>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</si>
  <si>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</si>
  <si>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</si>
  <si>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</si>
  <si>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</si>
  <si>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</si>
  <si>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PLAY OFF,  KA / OTT</t>
  </si>
  <si>
    <t xml:space="preserve"> PLAY OFF, TASASATASET,  ka. / peli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</si>
  <si>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</si>
  <si>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</si>
  <si>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</si>
  <si>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</si>
  <si>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</si>
  <si>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</si>
  <si>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</si>
  <si>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</si>
  <si>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</si>
  <si>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</si>
  <si>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>253.   10.05. 2011  Tahko -PattU  1-2</t>
  </si>
  <si>
    <t>30 v   7 kk   6 pv</t>
  </si>
  <si>
    <t xml:space="preserve"> 1945 - 1999</t>
  </si>
  <si>
    <t xml:space="preserve"> 1945 - 2001</t>
  </si>
  <si>
    <t xml:space="preserve"> 1945 - 2002</t>
  </si>
  <si>
    <t xml:space="preserve"> 1945 - 2003</t>
  </si>
  <si>
    <t xml:space="preserve"> 1945 - 2000</t>
  </si>
  <si>
    <t>664.</t>
  </si>
  <si>
    <t>562.</t>
  </si>
  <si>
    <t>492.</t>
  </si>
  <si>
    <t>409.</t>
  </si>
  <si>
    <t>420.</t>
  </si>
  <si>
    <t>344.</t>
  </si>
  <si>
    <t>316.</t>
  </si>
  <si>
    <t>322.</t>
  </si>
  <si>
    <t>327.</t>
  </si>
  <si>
    <t>311.</t>
  </si>
  <si>
    <t>283.</t>
  </si>
  <si>
    <t>230.</t>
  </si>
  <si>
    <t>217.</t>
  </si>
  <si>
    <t>1329.</t>
  </si>
  <si>
    <t>847.</t>
  </si>
  <si>
    <t>549.</t>
  </si>
  <si>
    <t>463.</t>
  </si>
  <si>
    <t>470.</t>
  </si>
  <si>
    <t>377.</t>
  </si>
  <si>
    <t>357.</t>
  </si>
  <si>
    <t>358.</t>
  </si>
  <si>
    <t>360.</t>
  </si>
  <si>
    <t>319.</t>
  </si>
  <si>
    <t>297.</t>
  </si>
  <si>
    <t>279.</t>
  </si>
  <si>
    <t>277.</t>
  </si>
  <si>
    <t>1201.</t>
  </si>
  <si>
    <t>1034.</t>
  </si>
  <si>
    <t>875.</t>
  </si>
  <si>
    <t>698.</t>
  </si>
  <si>
    <t>708.</t>
  </si>
  <si>
    <t>578.</t>
  </si>
  <si>
    <t>521.</t>
  </si>
  <si>
    <t>527.</t>
  </si>
  <si>
    <t>537.</t>
  </si>
  <si>
    <t>500.</t>
  </si>
  <si>
    <t>462.</t>
  </si>
  <si>
    <t>308.</t>
  </si>
  <si>
    <t>292.</t>
  </si>
  <si>
    <t>1295.</t>
  </si>
  <si>
    <t>975.</t>
  </si>
  <si>
    <t>713.</t>
  </si>
  <si>
    <t>598.</t>
  </si>
  <si>
    <t>609.</t>
  </si>
  <si>
    <t>480.</t>
  </si>
  <si>
    <t>440.</t>
  </si>
  <si>
    <t>449.</t>
  </si>
  <si>
    <t>456.</t>
  </si>
  <si>
    <t>410.</t>
  </si>
  <si>
    <t>387.</t>
  </si>
  <si>
    <t>303.</t>
  </si>
  <si>
    <t>1368.</t>
  </si>
  <si>
    <t>952.</t>
  </si>
  <si>
    <t>775.</t>
  </si>
  <si>
    <t>572.</t>
  </si>
  <si>
    <t>591.</t>
  </si>
  <si>
    <t>483.</t>
  </si>
  <si>
    <t>407.</t>
  </si>
  <si>
    <t>414.</t>
  </si>
  <si>
    <t>425.</t>
  </si>
  <si>
    <t>366.</t>
  </si>
  <si>
    <t>315.</t>
  </si>
  <si>
    <t>253.</t>
  </si>
  <si>
    <t>225.</t>
  </si>
  <si>
    <t>335.</t>
  </si>
  <si>
    <t>352.</t>
  </si>
  <si>
    <t>202.</t>
  </si>
  <si>
    <t>198.</t>
  </si>
  <si>
    <t>206.</t>
  </si>
  <si>
    <t>215.</t>
  </si>
  <si>
    <t>204.</t>
  </si>
  <si>
    <t>213.</t>
  </si>
  <si>
    <t>390.</t>
  </si>
  <si>
    <t>207.</t>
  </si>
  <si>
    <t>186.</t>
  </si>
  <si>
    <t>208.</t>
  </si>
  <si>
    <t>189.</t>
  </si>
  <si>
    <t>196.</t>
  </si>
  <si>
    <t>197.</t>
  </si>
  <si>
    <t>392.</t>
  </si>
  <si>
    <t>418.</t>
  </si>
  <si>
    <t>179.</t>
  </si>
  <si>
    <t>192.</t>
  </si>
  <si>
    <t>203.</t>
  </si>
  <si>
    <t>148.</t>
  </si>
  <si>
    <t>156.</t>
  </si>
  <si>
    <t>160.</t>
  </si>
  <si>
    <t>149.</t>
  </si>
  <si>
    <t>178.</t>
  </si>
  <si>
    <t>142.</t>
  </si>
  <si>
    <t>150.</t>
  </si>
  <si>
    <t>154.</t>
  </si>
  <si>
    <t>135.</t>
  </si>
  <si>
    <t>138.</t>
  </si>
  <si>
    <t>140.</t>
  </si>
  <si>
    <t>354.</t>
  </si>
  <si>
    <t>371.</t>
  </si>
  <si>
    <t>224.</t>
  </si>
  <si>
    <t>169.</t>
  </si>
  <si>
    <t>175.</t>
  </si>
  <si>
    <t>184.</t>
  </si>
  <si>
    <t>163.</t>
  </si>
  <si>
    <t>167.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</si>
</sst>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0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165" fontId="3" fillId="7" borderId="4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7" borderId="3" xfId="0" applyNumberFormat="1" applyFont="1" applyFill="1" applyBorder="1" applyAlignment="1">
      <alignment horizontal="left"/>
    </xf>
    <xf numFmtId="0" fontId="7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6" borderId="1" xfId="0" applyFont="1" applyFill="1" applyBorder="1"/>
    <xf numFmtId="165" fontId="3" fillId="7" borderId="3" xfId="1" applyNumberFormat="1" applyFont="1" applyFill="1" applyBorder="1" applyAlignment="1"/>
    <xf numFmtId="49" fontId="3" fillId="7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2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5.42578125" style="59" customWidth="1"/>
    <col min="4" max="4" width="9" style="60" customWidth="1"/>
    <col min="5" max="13" width="5.7109375" style="59" customWidth="1"/>
    <col min="14" max="14" width="8.85546875" style="59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59" customWidth="1"/>
    <col min="26" max="26" width="8.7109375" style="59" customWidth="1"/>
    <col min="27" max="27" width="0.7109375" style="37" customWidth="1"/>
    <col min="28" max="31" width="6.7109375" style="59" customWidth="1"/>
    <col min="32" max="32" width="0.7109375" style="37" customWidth="1"/>
    <col min="33" max="33" width="14" style="59" customWidth="1"/>
    <col min="34" max="36" width="13.7109375" style="59" customWidth="1"/>
    <col min="37" max="37" width="0.7109375" style="59" customWidth="1"/>
    <col min="38" max="38" width="6.42578125" style="59" customWidth="1"/>
    <col min="39" max="39" width="6.28515625" style="59" customWidth="1"/>
    <col min="40" max="43" width="5.7109375" style="59" customWidth="1"/>
    <col min="44" max="16384" width="9.140625" style="3"/>
  </cols>
  <sheetData>
    <row r="1" spans="1:55" ht="16.5" customHeight="1" x14ac:dyDescent="0.25">
      <c r="A1" s="124"/>
      <c r="B1" s="5" t="s">
        <v>34</v>
      </c>
      <c r="C1" s="6"/>
      <c r="D1" s="7"/>
      <c r="E1" s="8" t="s">
        <v>64</v>
      </c>
      <c r="F1" s="5"/>
      <c r="G1" s="5"/>
      <c r="H1" s="5"/>
      <c r="I1" s="5"/>
      <c r="J1" s="5"/>
      <c r="K1" s="5"/>
      <c r="L1" s="5"/>
      <c r="M1" s="5"/>
      <c r="N1" s="125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9"/>
      <c r="AB1" s="6"/>
      <c r="AC1" s="6"/>
      <c r="AD1" s="6"/>
      <c r="AE1" s="6"/>
      <c r="AF1" s="9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4" customFormat="1" ht="15" customHeight="1" x14ac:dyDescent="0.2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129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130</v>
      </c>
      <c r="AC2" s="20"/>
      <c r="AD2" s="14"/>
      <c r="AE2" s="21"/>
      <c r="AF2" s="19"/>
      <c r="AG2" s="22" t="s">
        <v>106</v>
      </c>
      <c r="AH2" s="14"/>
      <c r="AI2" s="14"/>
      <c r="AJ2" s="15"/>
      <c r="AK2" s="19"/>
      <c r="AL2" s="22" t="s">
        <v>107</v>
      </c>
      <c r="AM2" s="20"/>
      <c r="AN2" s="20"/>
      <c r="AO2" s="126" t="s">
        <v>108</v>
      </c>
      <c r="AP2" s="14"/>
      <c r="AQ2" s="15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</row>
    <row r="3" spans="1:55" s="4" customFormat="1" ht="15" customHeight="1" x14ac:dyDescent="0.2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109</v>
      </c>
      <c r="AH3" s="18" t="s">
        <v>110</v>
      </c>
      <c r="AI3" s="15" t="s">
        <v>111</v>
      </c>
      <c r="AJ3" s="18" t="s">
        <v>112</v>
      </c>
      <c r="AK3" s="23"/>
      <c r="AL3" s="18" t="s">
        <v>23</v>
      </c>
      <c r="AM3" s="18" t="s">
        <v>24</v>
      </c>
      <c r="AN3" s="15" t="s">
        <v>113</v>
      </c>
      <c r="AO3" s="15" t="s">
        <v>31</v>
      </c>
      <c r="AP3" s="17" t="s">
        <v>32</v>
      </c>
      <c r="AQ3" s="18" t="s">
        <v>33</v>
      </c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</row>
    <row r="4" spans="1:55" s="4" customFormat="1" ht="15" customHeight="1" x14ac:dyDescent="0.25">
      <c r="A4" s="2"/>
      <c r="B4" s="24">
        <v>1999</v>
      </c>
      <c r="C4" s="24" t="s">
        <v>35</v>
      </c>
      <c r="D4" s="25" t="s">
        <v>36</v>
      </c>
      <c r="E4" s="24">
        <v>10</v>
      </c>
      <c r="F4" s="24">
        <v>0</v>
      </c>
      <c r="G4" s="24">
        <v>2</v>
      </c>
      <c r="H4" s="24">
        <v>5</v>
      </c>
      <c r="I4" s="24">
        <v>41</v>
      </c>
      <c r="J4" s="24">
        <v>18</v>
      </c>
      <c r="K4" s="24">
        <v>18</v>
      </c>
      <c r="L4" s="24">
        <v>3</v>
      </c>
      <c r="M4" s="24">
        <v>2</v>
      </c>
      <c r="N4" s="26">
        <v>0.51300000000000001</v>
      </c>
      <c r="O4" s="37"/>
      <c r="P4" s="88"/>
      <c r="Q4" s="18"/>
      <c r="R4" s="18"/>
      <c r="S4" s="18"/>
      <c r="T4" s="37"/>
      <c r="U4" s="24"/>
      <c r="V4" s="24"/>
      <c r="W4" s="24"/>
      <c r="X4" s="24"/>
      <c r="Y4" s="24"/>
      <c r="Z4" s="26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4"/>
      <c r="AM4" s="28"/>
      <c r="AN4" s="29"/>
      <c r="AO4" s="30"/>
      <c r="AP4" s="31"/>
      <c r="AQ4" s="2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55" s="4" customFormat="1" ht="15" customHeight="1" x14ac:dyDescent="0.25">
      <c r="A5" s="2"/>
      <c r="B5" s="24">
        <v>2000</v>
      </c>
      <c r="C5" s="24" t="s">
        <v>37</v>
      </c>
      <c r="D5" s="25" t="s">
        <v>38</v>
      </c>
      <c r="E5" s="24">
        <v>25</v>
      </c>
      <c r="F5" s="24">
        <v>2</v>
      </c>
      <c r="G5" s="24">
        <v>13</v>
      </c>
      <c r="H5" s="24">
        <v>5</v>
      </c>
      <c r="I5" s="24">
        <v>52</v>
      </c>
      <c r="J5" s="24">
        <v>13</v>
      </c>
      <c r="K5" s="24">
        <v>8</v>
      </c>
      <c r="L5" s="24">
        <v>16</v>
      </c>
      <c r="M5" s="24">
        <v>15</v>
      </c>
      <c r="N5" s="26">
        <v>0.433</v>
      </c>
      <c r="O5" s="23"/>
      <c r="P5" s="88"/>
      <c r="Q5" s="18"/>
      <c r="R5" s="18"/>
      <c r="S5" s="18"/>
      <c r="T5" s="37"/>
      <c r="U5" s="28"/>
      <c r="V5" s="24"/>
      <c r="W5" s="30"/>
      <c r="X5" s="24"/>
      <c r="Y5" s="24"/>
      <c r="Z5" s="26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4"/>
      <c r="AM5" s="28"/>
      <c r="AN5" s="29"/>
      <c r="AO5" s="30"/>
      <c r="AP5" s="31"/>
      <c r="AQ5" s="2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s="4" customFormat="1" ht="15" customHeight="1" x14ac:dyDescent="0.25">
      <c r="A6" s="2"/>
      <c r="B6" s="24">
        <v>2001</v>
      </c>
      <c r="C6" s="24" t="s">
        <v>37</v>
      </c>
      <c r="D6" s="25" t="s">
        <v>38</v>
      </c>
      <c r="E6" s="24">
        <v>23</v>
      </c>
      <c r="F6" s="24">
        <v>1</v>
      </c>
      <c r="G6" s="24">
        <v>25</v>
      </c>
      <c r="H6" s="24">
        <v>9</v>
      </c>
      <c r="I6" s="24">
        <v>52</v>
      </c>
      <c r="J6" s="24">
        <v>19</v>
      </c>
      <c r="K6" s="24">
        <v>0</v>
      </c>
      <c r="L6" s="24">
        <v>7</v>
      </c>
      <c r="M6" s="24">
        <v>26</v>
      </c>
      <c r="N6" s="26">
        <v>0.46800000000000003</v>
      </c>
      <c r="O6" s="23">
        <v>111.1111111111111</v>
      </c>
      <c r="P6" s="88"/>
      <c r="Q6" s="18"/>
      <c r="R6" s="18"/>
      <c r="S6" s="18"/>
      <c r="T6" s="37"/>
      <c r="U6" s="28"/>
      <c r="V6" s="24"/>
      <c r="W6" s="30"/>
      <c r="X6" s="24"/>
      <c r="Y6" s="24"/>
      <c r="Z6" s="26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4"/>
      <c r="AM6" s="28"/>
      <c r="AN6" s="29"/>
      <c r="AO6" s="30"/>
      <c r="AP6" s="31"/>
      <c r="AQ6" s="2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</row>
    <row r="7" spans="1:55" s="4" customFormat="1" ht="15" customHeight="1" x14ac:dyDescent="0.25">
      <c r="A7" s="2"/>
      <c r="B7" s="24">
        <v>2002</v>
      </c>
      <c r="C7" s="24" t="s">
        <v>39</v>
      </c>
      <c r="D7" s="25" t="s">
        <v>36</v>
      </c>
      <c r="E7" s="24">
        <v>29</v>
      </c>
      <c r="F7" s="24">
        <v>4</v>
      </c>
      <c r="G7" s="24">
        <v>9</v>
      </c>
      <c r="H7" s="24">
        <v>14</v>
      </c>
      <c r="I7" s="24">
        <v>85</v>
      </c>
      <c r="J7" s="24">
        <v>40</v>
      </c>
      <c r="K7" s="24">
        <v>17</v>
      </c>
      <c r="L7" s="24">
        <v>15</v>
      </c>
      <c r="M7" s="24">
        <v>13</v>
      </c>
      <c r="N7" s="26">
        <v>0.45900000000000002</v>
      </c>
      <c r="O7" s="23">
        <v>185.18518518518519</v>
      </c>
      <c r="P7" s="88"/>
      <c r="Q7" s="18"/>
      <c r="R7" s="18"/>
      <c r="S7" s="18"/>
      <c r="T7" s="37"/>
      <c r="U7" s="24">
        <v>3</v>
      </c>
      <c r="V7" s="24">
        <v>0</v>
      </c>
      <c r="W7" s="24">
        <v>0</v>
      </c>
      <c r="X7" s="24">
        <v>1</v>
      </c>
      <c r="Y7" s="24">
        <v>12</v>
      </c>
      <c r="Z7" s="26">
        <v>0.66700000000000004</v>
      </c>
      <c r="AA7" s="23"/>
      <c r="AB7" s="18"/>
      <c r="AC7" s="18"/>
      <c r="AD7" s="18"/>
      <c r="AE7" s="18"/>
      <c r="AF7" s="23"/>
      <c r="AG7" s="28" t="s">
        <v>121</v>
      </c>
      <c r="AH7" s="28"/>
      <c r="AI7" s="28"/>
      <c r="AJ7" s="28"/>
      <c r="AK7" s="23"/>
      <c r="AL7" s="24"/>
      <c r="AM7" s="28"/>
      <c r="AN7" s="29"/>
      <c r="AO7" s="30"/>
      <c r="AP7" s="31"/>
      <c r="AQ7" s="2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</row>
    <row r="8" spans="1:55" s="4" customFormat="1" ht="15" customHeight="1" x14ac:dyDescent="0.25">
      <c r="A8" s="2"/>
      <c r="B8" s="61">
        <v>2003</v>
      </c>
      <c r="C8" s="61" t="s">
        <v>40</v>
      </c>
      <c r="D8" s="62" t="s">
        <v>41</v>
      </c>
      <c r="E8" s="63"/>
      <c r="F8" s="64" t="s">
        <v>42</v>
      </c>
      <c r="G8" s="65"/>
      <c r="H8" s="66"/>
      <c r="I8" s="61"/>
      <c r="J8" s="61"/>
      <c r="K8" s="61"/>
      <c r="L8" s="61"/>
      <c r="M8" s="61"/>
      <c r="N8" s="61"/>
      <c r="O8" s="23" t="e">
        <v>#DIV/0!</v>
      </c>
      <c r="P8" s="88"/>
      <c r="Q8" s="18"/>
      <c r="R8" s="18"/>
      <c r="S8" s="18"/>
      <c r="T8" s="37"/>
      <c r="U8" s="28"/>
      <c r="V8" s="24"/>
      <c r="W8" s="30"/>
      <c r="X8" s="24"/>
      <c r="Y8" s="24"/>
      <c r="Z8" s="26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4"/>
      <c r="AM8" s="28"/>
      <c r="AN8" s="29"/>
      <c r="AO8" s="30"/>
      <c r="AP8" s="31"/>
      <c r="AQ8" s="2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</row>
    <row r="9" spans="1:55" s="4" customFormat="1" ht="15" customHeight="1" x14ac:dyDescent="0.25">
      <c r="A9" s="2"/>
      <c r="B9" s="24">
        <v>2004</v>
      </c>
      <c r="C9" s="24" t="s">
        <v>43</v>
      </c>
      <c r="D9" s="25" t="s">
        <v>41</v>
      </c>
      <c r="E9" s="24">
        <v>27</v>
      </c>
      <c r="F9" s="24">
        <v>2</v>
      </c>
      <c r="G9" s="24">
        <v>15</v>
      </c>
      <c r="H9" s="24">
        <v>15</v>
      </c>
      <c r="I9" s="24">
        <v>94</v>
      </c>
      <c r="J9" s="24">
        <v>47</v>
      </c>
      <c r="K9" s="24">
        <v>16</v>
      </c>
      <c r="L9" s="24">
        <v>14</v>
      </c>
      <c r="M9" s="24">
        <v>17</v>
      </c>
      <c r="N9" s="26">
        <v>0.61</v>
      </c>
      <c r="O9" s="23">
        <v>154.09836065573771</v>
      </c>
      <c r="P9" s="88"/>
      <c r="Q9" s="18"/>
      <c r="R9" s="18"/>
      <c r="S9" s="18"/>
      <c r="T9" s="37"/>
      <c r="U9" s="24">
        <v>7</v>
      </c>
      <c r="V9" s="24">
        <v>4</v>
      </c>
      <c r="W9" s="24">
        <v>5</v>
      </c>
      <c r="X9" s="24">
        <v>6</v>
      </c>
      <c r="Y9" s="24">
        <v>41</v>
      </c>
      <c r="Z9" s="26">
        <v>0.64100000000000001</v>
      </c>
      <c r="AA9" s="23"/>
      <c r="AB9" s="18"/>
      <c r="AC9" s="18"/>
      <c r="AD9" s="18"/>
      <c r="AE9" s="18"/>
      <c r="AF9" s="23"/>
      <c r="AG9" s="28" t="s">
        <v>122</v>
      </c>
      <c r="AH9" s="28"/>
      <c r="AI9" s="28"/>
      <c r="AJ9" s="28"/>
      <c r="AK9" s="23"/>
      <c r="AL9" s="24">
        <v>1</v>
      </c>
      <c r="AM9" s="28"/>
      <c r="AN9" s="29"/>
      <c r="AO9" s="30"/>
      <c r="AP9" s="31"/>
      <c r="AQ9" s="2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1:55" s="4" customFormat="1" ht="15" customHeight="1" x14ac:dyDescent="0.25">
      <c r="A10" s="2"/>
      <c r="B10" s="24">
        <v>2005</v>
      </c>
      <c r="C10" s="24" t="s">
        <v>44</v>
      </c>
      <c r="D10" s="25" t="s">
        <v>41</v>
      </c>
      <c r="E10" s="24">
        <v>23</v>
      </c>
      <c r="F10" s="24">
        <v>2</v>
      </c>
      <c r="G10" s="24">
        <v>6</v>
      </c>
      <c r="H10" s="24">
        <v>10</v>
      </c>
      <c r="I10" s="24">
        <v>52</v>
      </c>
      <c r="J10" s="24">
        <v>26</v>
      </c>
      <c r="K10" s="24">
        <v>9</v>
      </c>
      <c r="L10" s="24">
        <v>9</v>
      </c>
      <c r="M10" s="24">
        <v>8</v>
      </c>
      <c r="N10" s="26">
        <v>0.41899999999999998</v>
      </c>
      <c r="O10" s="23">
        <v>124.10501193317423</v>
      </c>
      <c r="P10" s="88"/>
      <c r="Q10" s="18"/>
      <c r="R10" s="18"/>
      <c r="S10" s="18"/>
      <c r="T10" s="37"/>
      <c r="U10" s="24">
        <v>15</v>
      </c>
      <c r="V10" s="24">
        <v>1</v>
      </c>
      <c r="W10" s="24">
        <v>3</v>
      </c>
      <c r="X10" s="24">
        <v>1</v>
      </c>
      <c r="Y10" s="24">
        <v>32</v>
      </c>
      <c r="Z10" s="26">
        <v>0.377</v>
      </c>
      <c r="AA10" s="23"/>
      <c r="AB10" s="18"/>
      <c r="AC10" s="18"/>
      <c r="AD10" s="18"/>
      <c r="AE10" s="18"/>
      <c r="AF10" s="23"/>
      <c r="AG10" s="28" t="s">
        <v>123</v>
      </c>
      <c r="AH10" s="28" t="s">
        <v>124</v>
      </c>
      <c r="AI10" s="28"/>
      <c r="AJ10" s="28" t="s">
        <v>125</v>
      </c>
      <c r="AK10" s="23"/>
      <c r="AL10" s="24"/>
      <c r="AM10" s="28"/>
      <c r="AN10" s="29"/>
      <c r="AO10" s="30"/>
      <c r="AP10" s="31">
        <v>1</v>
      </c>
      <c r="AQ10" s="2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1:55" s="4" customFormat="1" ht="15" customHeight="1" x14ac:dyDescent="0.25">
      <c r="A11" s="2"/>
      <c r="B11" s="24">
        <v>2006</v>
      </c>
      <c r="C11" s="24"/>
      <c r="D11" s="25"/>
      <c r="E11" s="24"/>
      <c r="F11" s="28"/>
      <c r="G11" s="24"/>
      <c r="H11" s="24"/>
      <c r="I11" s="24"/>
      <c r="J11" s="24"/>
      <c r="K11" s="24"/>
      <c r="L11" s="24"/>
      <c r="M11" s="24"/>
      <c r="N11" s="24"/>
      <c r="O11" s="23" t="e">
        <v>#DIV/0!</v>
      </c>
      <c r="P11" s="88"/>
      <c r="Q11" s="18"/>
      <c r="R11" s="18"/>
      <c r="S11" s="18"/>
      <c r="T11" s="37"/>
      <c r="U11" s="28"/>
      <c r="V11" s="24"/>
      <c r="W11" s="30"/>
      <c r="X11" s="24"/>
      <c r="Y11" s="24"/>
      <c r="Z11" s="26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4"/>
      <c r="AM11" s="28"/>
      <c r="AN11" s="29"/>
      <c r="AO11" s="30"/>
      <c r="AP11" s="31"/>
      <c r="AQ11" s="2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1:55" s="4" customFormat="1" ht="15" customHeight="1" x14ac:dyDescent="0.25">
      <c r="A12" s="2"/>
      <c r="B12" s="24">
        <v>2007</v>
      </c>
      <c r="C12" s="24"/>
      <c r="D12" s="25"/>
      <c r="E12" s="24"/>
      <c r="F12" s="28"/>
      <c r="G12" s="24"/>
      <c r="H12" s="24"/>
      <c r="I12" s="24"/>
      <c r="J12" s="24"/>
      <c r="K12" s="24"/>
      <c r="L12" s="24"/>
      <c r="M12" s="24"/>
      <c r="N12" s="24"/>
      <c r="O12" s="23" t="e">
        <v>#DIV/0!</v>
      </c>
      <c r="P12" s="88"/>
      <c r="Q12" s="18"/>
      <c r="R12" s="18"/>
      <c r="S12" s="18"/>
      <c r="T12" s="37"/>
      <c r="U12" s="28"/>
      <c r="V12" s="24"/>
      <c r="W12" s="30"/>
      <c r="X12" s="24"/>
      <c r="Y12" s="24"/>
      <c r="Z12" s="26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4"/>
      <c r="AM12" s="28"/>
      <c r="AN12" s="29"/>
      <c r="AO12" s="30"/>
      <c r="AP12" s="31"/>
      <c r="AQ12" s="2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1:55" s="4" customFormat="1" ht="15" customHeight="1" x14ac:dyDescent="0.25">
      <c r="A13" s="2"/>
      <c r="B13" s="24">
        <v>2008</v>
      </c>
      <c r="C13" s="24" t="s">
        <v>40</v>
      </c>
      <c r="D13" s="25" t="s">
        <v>41</v>
      </c>
      <c r="E13" s="24">
        <v>17</v>
      </c>
      <c r="F13" s="24">
        <v>4</v>
      </c>
      <c r="G13" s="24">
        <v>9</v>
      </c>
      <c r="H13" s="24">
        <v>6</v>
      </c>
      <c r="I13" s="24">
        <v>53</v>
      </c>
      <c r="J13" s="24">
        <v>13</v>
      </c>
      <c r="K13" s="24">
        <v>8</v>
      </c>
      <c r="L13" s="24">
        <v>19</v>
      </c>
      <c r="M13" s="24">
        <v>13</v>
      </c>
      <c r="N13" s="26">
        <v>0.55800000000000005</v>
      </c>
      <c r="O13" s="23">
        <v>94.982078853046588</v>
      </c>
      <c r="P13" s="88"/>
      <c r="Q13" s="18"/>
      <c r="R13" s="18"/>
      <c r="S13" s="18"/>
      <c r="T13" s="37"/>
      <c r="U13" s="24">
        <v>14</v>
      </c>
      <c r="V13" s="24">
        <v>0</v>
      </c>
      <c r="W13" s="24">
        <v>4</v>
      </c>
      <c r="X13" s="24">
        <v>2</v>
      </c>
      <c r="Y13" s="24">
        <v>26</v>
      </c>
      <c r="Z13" s="26">
        <v>0.38800000000000001</v>
      </c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4"/>
      <c r="AM13" s="28"/>
      <c r="AN13" s="29"/>
      <c r="AO13" s="30"/>
      <c r="AP13" s="31"/>
      <c r="AQ13" s="24">
        <v>1</v>
      </c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1:55" s="4" customFormat="1" ht="15" customHeight="1" x14ac:dyDescent="0.25">
      <c r="A14" s="2"/>
      <c r="B14" s="24">
        <v>2009</v>
      </c>
      <c r="C14" s="24" t="s">
        <v>35</v>
      </c>
      <c r="D14" s="25" t="s">
        <v>41</v>
      </c>
      <c r="E14" s="24">
        <v>20</v>
      </c>
      <c r="F14" s="24">
        <v>0</v>
      </c>
      <c r="G14" s="30">
        <v>6</v>
      </c>
      <c r="H14" s="24">
        <v>8</v>
      </c>
      <c r="I14" s="24">
        <v>57</v>
      </c>
      <c r="J14" s="24">
        <v>24</v>
      </c>
      <c r="K14" s="24">
        <v>19</v>
      </c>
      <c r="L14" s="24">
        <v>8</v>
      </c>
      <c r="M14" s="24">
        <v>6</v>
      </c>
      <c r="N14" s="26">
        <v>0.46700000000000003</v>
      </c>
      <c r="O14" s="23">
        <v>122.05567451820127</v>
      </c>
      <c r="P14" s="88"/>
      <c r="Q14" s="18"/>
      <c r="R14" s="18"/>
      <c r="S14" s="18"/>
      <c r="T14" s="37"/>
      <c r="U14" s="28"/>
      <c r="V14" s="24"/>
      <c r="W14" s="30"/>
      <c r="X14" s="24"/>
      <c r="Y14" s="24"/>
      <c r="Z14" s="26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4"/>
      <c r="AM14" s="28"/>
      <c r="AN14" s="29"/>
      <c r="AO14" s="30"/>
      <c r="AP14" s="31"/>
      <c r="AQ14" s="2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</row>
    <row r="15" spans="1:55" s="4" customFormat="1" ht="15" customHeight="1" x14ac:dyDescent="0.25">
      <c r="A15" s="2"/>
      <c r="B15" s="24">
        <v>2010</v>
      </c>
      <c r="C15" s="24" t="s">
        <v>35</v>
      </c>
      <c r="D15" s="25" t="s">
        <v>41</v>
      </c>
      <c r="E15" s="24">
        <v>25</v>
      </c>
      <c r="F15" s="24">
        <v>2</v>
      </c>
      <c r="G15" s="30">
        <v>4</v>
      </c>
      <c r="H15" s="24">
        <v>38</v>
      </c>
      <c r="I15" s="24">
        <v>119</v>
      </c>
      <c r="J15" s="24">
        <v>16</v>
      </c>
      <c r="K15" s="24">
        <v>91</v>
      </c>
      <c r="L15" s="24">
        <v>6</v>
      </c>
      <c r="M15" s="24">
        <v>6</v>
      </c>
      <c r="N15" s="26">
        <v>0.65400000000000003</v>
      </c>
      <c r="O15" s="23">
        <v>181.95718654434251</v>
      </c>
      <c r="P15" s="88"/>
      <c r="Q15" s="18" t="s">
        <v>39</v>
      </c>
      <c r="R15" s="18" t="s">
        <v>127</v>
      </c>
      <c r="S15" s="18" t="s">
        <v>128</v>
      </c>
      <c r="T15" s="37"/>
      <c r="U15" s="28"/>
      <c r="V15" s="24"/>
      <c r="W15" s="30"/>
      <c r="X15" s="24"/>
      <c r="Y15" s="24"/>
      <c r="Z15" s="26"/>
      <c r="AA15" s="37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4"/>
      <c r="AM15" s="28"/>
      <c r="AN15" s="29"/>
      <c r="AO15" s="30"/>
      <c r="AP15" s="31"/>
      <c r="AQ15" s="2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1:55" s="4" customFormat="1" ht="15" customHeight="1" x14ac:dyDescent="0.25">
      <c r="A16" s="2"/>
      <c r="B16" s="24">
        <v>2011</v>
      </c>
      <c r="C16" s="24" t="s">
        <v>62</v>
      </c>
      <c r="D16" s="25" t="s">
        <v>57</v>
      </c>
      <c r="E16" s="24">
        <v>13</v>
      </c>
      <c r="F16" s="24">
        <v>0</v>
      </c>
      <c r="G16" s="30">
        <v>3</v>
      </c>
      <c r="H16" s="24">
        <v>8</v>
      </c>
      <c r="I16" s="24">
        <v>60</v>
      </c>
      <c r="J16" s="24">
        <v>17</v>
      </c>
      <c r="K16" s="24">
        <v>38</v>
      </c>
      <c r="L16" s="24">
        <v>2</v>
      </c>
      <c r="M16" s="24">
        <v>3</v>
      </c>
      <c r="N16" s="26">
        <v>0.60599999999999998</v>
      </c>
      <c r="O16" s="23">
        <v>99.009900990099013</v>
      </c>
      <c r="P16" s="88"/>
      <c r="Q16" s="18"/>
      <c r="R16" s="18"/>
      <c r="S16" s="18"/>
      <c r="T16" s="37"/>
      <c r="U16" s="24">
        <v>4</v>
      </c>
      <c r="V16" s="24">
        <v>0</v>
      </c>
      <c r="W16" s="30">
        <v>1</v>
      </c>
      <c r="X16" s="24">
        <v>0</v>
      </c>
      <c r="Y16" s="24">
        <v>12</v>
      </c>
      <c r="Z16" s="26">
        <v>0.46200000000000002</v>
      </c>
      <c r="AA16" s="37"/>
      <c r="AB16" s="18"/>
      <c r="AC16" s="18"/>
      <c r="AD16" s="18"/>
      <c r="AE16" s="18"/>
      <c r="AF16" s="23"/>
      <c r="AG16" s="28" t="s">
        <v>120</v>
      </c>
      <c r="AH16" s="28"/>
      <c r="AI16" s="28"/>
      <c r="AJ16" s="28"/>
      <c r="AK16" s="23"/>
      <c r="AL16" s="24"/>
      <c r="AM16" s="28"/>
      <c r="AN16" s="29"/>
      <c r="AO16" s="30"/>
      <c r="AP16" s="31"/>
      <c r="AQ16" s="2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</row>
    <row r="17" spans="1:55" s="4" customFormat="1" ht="15" customHeight="1" x14ac:dyDescent="0.25">
      <c r="A17" s="1"/>
      <c r="B17" s="16" t="s">
        <v>7</v>
      </c>
      <c r="C17" s="17"/>
      <c r="D17" s="15"/>
      <c r="E17" s="18">
        <v>212</v>
      </c>
      <c r="F17" s="18">
        <v>17</v>
      </c>
      <c r="G17" s="18">
        <v>92</v>
      </c>
      <c r="H17" s="18">
        <v>118</v>
      </c>
      <c r="I17" s="18">
        <v>665</v>
      </c>
      <c r="J17" s="18">
        <v>233</v>
      </c>
      <c r="K17" s="18">
        <v>224</v>
      </c>
      <c r="L17" s="18">
        <v>99</v>
      </c>
      <c r="M17" s="18">
        <v>109</v>
      </c>
      <c r="N17" s="32">
        <v>0.522585551951534</v>
      </c>
      <c r="O17" s="23">
        <v>1272.5189158342325</v>
      </c>
      <c r="P17" s="88" t="s">
        <v>114</v>
      </c>
      <c r="Q17" s="88" t="s">
        <v>114</v>
      </c>
      <c r="R17" s="88" t="s">
        <v>114</v>
      </c>
      <c r="S17" s="88" t="s">
        <v>114</v>
      </c>
      <c r="T17" s="37"/>
      <c r="U17" s="18">
        <v>43</v>
      </c>
      <c r="V17" s="18">
        <v>5</v>
      </c>
      <c r="W17" s="18">
        <v>13</v>
      </c>
      <c r="X17" s="18">
        <v>10</v>
      </c>
      <c r="Y17" s="18">
        <v>123</v>
      </c>
      <c r="Z17" s="32">
        <v>0.47299999999999998</v>
      </c>
      <c r="AA17" s="23"/>
      <c r="AB17" s="88" t="s">
        <v>114</v>
      </c>
      <c r="AC17" s="88" t="s">
        <v>114</v>
      </c>
      <c r="AD17" s="88" t="s">
        <v>114</v>
      </c>
      <c r="AE17" s="88" t="s">
        <v>114</v>
      </c>
      <c r="AF17" s="23"/>
      <c r="AG17" s="88" t="s">
        <v>126</v>
      </c>
      <c r="AH17" s="88" t="s">
        <v>105</v>
      </c>
      <c r="AI17" s="88" t="s">
        <v>115</v>
      </c>
      <c r="AJ17" s="88" t="s">
        <v>102</v>
      </c>
      <c r="AK17" s="23"/>
      <c r="AL17" s="18">
        <v>1</v>
      </c>
      <c r="AM17" s="18">
        <v>0</v>
      </c>
      <c r="AN17" s="18">
        <v>0</v>
      </c>
      <c r="AO17" s="18">
        <v>0</v>
      </c>
      <c r="AP17" s="18">
        <v>1</v>
      </c>
      <c r="AQ17" s="18">
        <v>1</v>
      </c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</row>
    <row r="18" spans="1:55" s="4" customFormat="1" ht="15" customHeight="1" x14ac:dyDescent="0.2">
      <c r="A18" s="1"/>
      <c r="B18" s="16" t="s">
        <v>140</v>
      </c>
      <c r="C18" s="17"/>
      <c r="D18" s="15"/>
      <c r="E18" s="17"/>
      <c r="F18" s="14"/>
      <c r="G18" s="14"/>
      <c r="H18" s="14"/>
      <c r="I18" s="14"/>
      <c r="J18" s="14"/>
      <c r="K18" s="14"/>
      <c r="L18" s="14"/>
      <c r="M18" s="14"/>
      <c r="N18" s="127"/>
      <c r="O18" s="23"/>
      <c r="P18" s="22"/>
      <c r="Q18" s="20"/>
      <c r="R18" s="128"/>
      <c r="S18" s="129"/>
      <c r="T18" s="23"/>
      <c r="U18" s="17"/>
      <c r="V18" s="14" t="s">
        <v>131</v>
      </c>
      <c r="W18" s="14"/>
      <c r="X18" s="14"/>
      <c r="Y18" s="14"/>
      <c r="Z18" s="15"/>
      <c r="AA18" s="23"/>
      <c r="AB18" s="22"/>
      <c r="AC18" s="20"/>
      <c r="AD18" s="128"/>
      <c r="AE18" s="129"/>
      <c r="AF18" s="23"/>
      <c r="AG18" s="130">
        <v>0.25</v>
      </c>
      <c r="AH18" s="131">
        <v>1</v>
      </c>
      <c r="AI18" s="131">
        <v>0</v>
      </c>
      <c r="AJ18" s="132">
        <v>0</v>
      </c>
      <c r="AK18" s="23"/>
      <c r="AL18" s="17"/>
      <c r="AM18" s="14"/>
      <c r="AN18" s="14"/>
      <c r="AO18" s="14"/>
      <c r="AP18" s="14"/>
      <c r="AQ18" s="15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</row>
    <row r="19" spans="1:55" ht="15" customHeight="1" x14ac:dyDescent="0.2">
      <c r="A19" s="2"/>
      <c r="B19" s="25" t="s">
        <v>2</v>
      </c>
      <c r="C19" s="31"/>
      <c r="D19" s="33">
        <v>543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23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</row>
    <row r="20" spans="1:55" s="4" customFormat="1" ht="15" customHeight="1" x14ac:dyDescent="0.25">
      <c r="A20" s="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7"/>
      <c r="P20" s="34"/>
      <c r="Q20" s="38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23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</row>
    <row r="21" spans="1:55" ht="15" customHeight="1" x14ac:dyDescent="0.25">
      <c r="A21" s="2"/>
      <c r="B21" s="22" t="s">
        <v>25</v>
      </c>
      <c r="C21" s="39"/>
      <c r="D21" s="39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4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40" t="s">
        <v>30</v>
      </c>
      <c r="Q21" s="40"/>
      <c r="R21" s="12"/>
      <c r="S21" s="12"/>
      <c r="T21" s="41"/>
      <c r="U21" s="41"/>
      <c r="V21" s="41"/>
      <c r="W21" s="41"/>
      <c r="X21" s="41"/>
      <c r="Y21" s="12"/>
      <c r="Z21" s="12"/>
      <c r="AA21" s="12"/>
      <c r="AB21" s="12"/>
      <c r="AC21" s="12"/>
      <c r="AD21" s="12"/>
      <c r="AE21" s="42"/>
      <c r="AF21" s="23"/>
      <c r="AG21" s="40" t="s">
        <v>116</v>
      </c>
      <c r="AH21" s="12"/>
      <c r="AI21" s="41"/>
      <c r="AJ21" s="42"/>
      <c r="AK21" s="23"/>
      <c r="AL21" s="10" t="s">
        <v>117</v>
      </c>
      <c r="AM21" s="12"/>
      <c r="AN21" s="12"/>
      <c r="AO21" s="12"/>
      <c r="AP21" s="12"/>
      <c r="AQ21" s="42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</row>
    <row r="22" spans="1:55" ht="15" customHeight="1" x14ac:dyDescent="0.25">
      <c r="A22" s="2"/>
      <c r="B22" s="40" t="s">
        <v>13</v>
      </c>
      <c r="C22" s="12"/>
      <c r="D22" s="42"/>
      <c r="E22" s="24">
        <v>212</v>
      </c>
      <c r="F22" s="24">
        <v>17</v>
      </c>
      <c r="G22" s="24">
        <v>92</v>
      </c>
      <c r="H22" s="24">
        <v>118</v>
      </c>
      <c r="I22" s="24">
        <v>665</v>
      </c>
      <c r="J22" s="34"/>
      <c r="K22" s="43">
        <v>0.51415094339622647</v>
      </c>
      <c r="L22" s="43">
        <v>0.55660377358490565</v>
      </c>
      <c r="M22" s="43">
        <v>3.1367924528301887</v>
      </c>
      <c r="N22" s="44">
        <v>0.522585551951534</v>
      </c>
      <c r="P22" s="141" t="s">
        <v>9</v>
      </c>
      <c r="Q22" s="156"/>
      <c r="R22" s="142" t="s">
        <v>45</v>
      </c>
      <c r="S22" s="157"/>
      <c r="T22" s="157"/>
      <c r="U22" s="157"/>
      <c r="V22" s="157"/>
      <c r="W22" s="157"/>
      <c r="X22" s="157"/>
      <c r="Y22" s="158"/>
      <c r="Z22" s="158" t="s">
        <v>11</v>
      </c>
      <c r="AA22" s="142"/>
      <c r="AB22" s="142"/>
      <c r="AC22" s="159" t="s">
        <v>49</v>
      </c>
      <c r="AD22" s="160"/>
      <c r="AE22" s="161"/>
      <c r="AF22" s="23"/>
      <c r="AG22" s="141"/>
      <c r="AH22" s="173"/>
      <c r="AI22" s="173"/>
      <c r="AJ22" s="143"/>
      <c r="AK22" s="23"/>
      <c r="AL22" s="141"/>
      <c r="AM22" s="158"/>
      <c r="AN22" s="142"/>
      <c r="AO22" s="142"/>
      <c r="AP22" s="142"/>
      <c r="AQ22" s="143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</row>
    <row r="23" spans="1:55" ht="15" customHeight="1" x14ac:dyDescent="0.25">
      <c r="A23" s="2"/>
      <c r="B23" s="45" t="s">
        <v>15</v>
      </c>
      <c r="C23" s="46"/>
      <c r="D23" s="47"/>
      <c r="E23" s="24">
        <v>43</v>
      </c>
      <c r="F23" s="24">
        <v>5</v>
      </c>
      <c r="G23" s="24">
        <v>13</v>
      </c>
      <c r="H23" s="24">
        <v>10</v>
      </c>
      <c r="I23" s="24">
        <v>123</v>
      </c>
      <c r="J23" s="34"/>
      <c r="K23" s="43">
        <v>0.41860465116279072</v>
      </c>
      <c r="L23" s="43">
        <v>0.23255813953488372</v>
      </c>
      <c r="M23" s="43">
        <v>2.86046511627907</v>
      </c>
      <c r="N23" s="44">
        <v>0.47299999999999998</v>
      </c>
      <c r="P23" s="162" t="s">
        <v>118</v>
      </c>
      <c r="Q23" s="163"/>
      <c r="R23" s="157" t="s">
        <v>46</v>
      </c>
      <c r="S23" s="157"/>
      <c r="T23" s="157"/>
      <c r="U23" s="157"/>
      <c r="V23" s="157"/>
      <c r="W23" s="157"/>
      <c r="X23" s="157"/>
      <c r="Y23" s="164"/>
      <c r="Z23" s="164" t="s">
        <v>50</v>
      </c>
      <c r="AA23" s="157"/>
      <c r="AB23" s="157"/>
      <c r="AC23" s="165" t="s">
        <v>51</v>
      </c>
      <c r="AD23" s="166"/>
      <c r="AE23" s="161"/>
      <c r="AF23" s="23"/>
      <c r="AG23" s="162"/>
      <c r="AH23" s="157"/>
      <c r="AI23" s="157"/>
      <c r="AJ23" s="161"/>
      <c r="AK23" s="23"/>
      <c r="AL23" s="162"/>
      <c r="AM23" s="164"/>
      <c r="AN23" s="157"/>
      <c r="AO23" s="157"/>
      <c r="AP23" s="157"/>
      <c r="AQ23" s="161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1:55" ht="15" customHeight="1" x14ac:dyDescent="0.2">
      <c r="A24" s="2"/>
      <c r="B24" s="48" t="s">
        <v>16</v>
      </c>
      <c r="C24" s="49"/>
      <c r="D24" s="50"/>
      <c r="E24" s="27">
        <v>25</v>
      </c>
      <c r="F24" s="27">
        <v>3</v>
      </c>
      <c r="G24" s="27">
        <v>13</v>
      </c>
      <c r="H24" s="27">
        <v>25</v>
      </c>
      <c r="I24" s="27">
        <v>74</v>
      </c>
      <c r="J24" s="34"/>
      <c r="K24" s="51">
        <v>0.64</v>
      </c>
      <c r="L24" s="51">
        <v>1</v>
      </c>
      <c r="M24" s="51">
        <v>2.96</v>
      </c>
      <c r="N24" s="52">
        <v>0.58699999999999997</v>
      </c>
      <c r="O24" s="23"/>
      <c r="P24" s="162" t="s">
        <v>119</v>
      </c>
      <c r="Q24" s="163"/>
      <c r="R24" s="157" t="s">
        <v>47</v>
      </c>
      <c r="S24" s="157"/>
      <c r="T24" s="157"/>
      <c r="U24" s="157"/>
      <c r="V24" s="157"/>
      <c r="W24" s="157"/>
      <c r="X24" s="157"/>
      <c r="Y24" s="164"/>
      <c r="Z24" s="164" t="s">
        <v>52</v>
      </c>
      <c r="AA24" s="157"/>
      <c r="AB24" s="157"/>
      <c r="AC24" s="165" t="s">
        <v>53</v>
      </c>
      <c r="AD24" s="166"/>
      <c r="AE24" s="161"/>
      <c r="AF24" s="23"/>
      <c r="AG24" s="162"/>
      <c r="AH24" s="166"/>
      <c r="AI24" s="166"/>
      <c r="AJ24" s="161"/>
      <c r="AK24" s="23"/>
      <c r="AL24" s="162"/>
      <c r="AM24" s="164"/>
      <c r="AN24" s="157"/>
      <c r="AO24" s="157"/>
      <c r="AP24" s="157"/>
      <c r="AQ24" s="161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1:55" ht="15" customHeight="1" x14ac:dyDescent="0.2">
      <c r="A25" s="2"/>
      <c r="B25" s="53" t="s">
        <v>26</v>
      </c>
      <c r="C25" s="54"/>
      <c r="D25" s="55"/>
      <c r="E25" s="18">
        <v>280</v>
      </c>
      <c r="F25" s="18">
        <v>25</v>
      </c>
      <c r="G25" s="18">
        <v>118</v>
      </c>
      <c r="H25" s="18">
        <v>153</v>
      </c>
      <c r="I25" s="18">
        <v>862</v>
      </c>
      <c r="J25" s="34"/>
      <c r="K25" s="56">
        <v>0.51071428571428568</v>
      </c>
      <c r="L25" s="56">
        <v>0.54642857142857137</v>
      </c>
      <c r="M25" s="56">
        <v>3.0785714285714287</v>
      </c>
      <c r="N25" s="32">
        <v>0.51970729612373912</v>
      </c>
      <c r="O25" s="23"/>
      <c r="P25" s="167" t="s">
        <v>10</v>
      </c>
      <c r="Q25" s="168"/>
      <c r="R25" s="169" t="s">
        <v>48</v>
      </c>
      <c r="S25" s="169"/>
      <c r="T25" s="169"/>
      <c r="U25" s="169"/>
      <c r="V25" s="169"/>
      <c r="W25" s="169"/>
      <c r="X25" s="169"/>
      <c r="Y25" s="170"/>
      <c r="Z25" s="170" t="s">
        <v>54</v>
      </c>
      <c r="AA25" s="169"/>
      <c r="AB25" s="169"/>
      <c r="AC25" s="72" t="s">
        <v>55</v>
      </c>
      <c r="AD25" s="171"/>
      <c r="AE25" s="172"/>
      <c r="AF25" s="23"/>
      <c r="AG25" s="74"/>
      <c r="AH25" s="171"/>
      <c r="AI25" s="171"/>
      <c r="AJ25" s="172"/>
      <c r="AK25" s="23"/>
      <c r="AL25" s="167"/>
      <c r="AM25" s="170"/>
      <c r="AN25" s="169"/>
      <c r="AO25" s="169"/>
      <c r="AP25" s="169"/>
      <c r="AQ25" s="172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</row>
    <row r="26" spans="1:55" ht="13.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3"/>
      <c r="P26" s="34"/>
      <c r="Q26" s="38"/>
      <c r="R26" s="34"/>
      <c r="S26" s="34"/>
      <c r="T26" s="23"/>
      <c r="U26" s="23"/>
      <c r="V26" s="57"/>
      <c r="W26" s="34"/>
      <c r="X26" s="34"/>
      <c r="Y26" s="34"/>
      <c r="Z26" s="34"/>
      <c r="AA26" s="34"/>
      <c r="AB26" s="34"/>
      <c r="AC26" s="34"/>
      <c r="AD26" s="34"/>
      <c r="AE26" s="34"/>
      <c r="AF26" s="23"/>
      <c r="AG26" s="23"/>
      <c r="AH26" s="57"/>
      <c r="AI26" s="34"/>
      <c r="AJ26" s="34"/>
      <c r="AK26" s="23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1:55" ht="15" customHeight="1" x14ac:dyDescent="0.25">
      <c r="A27" s="2"/>
      <c r="B27" s="34" t="s">
        <v>56</v>
      </c>
      <c r="C27" s="34"/>
      <c r="D27" s="34" t="s">
        <v>63</v>
      </c>
      <c r="E27" s="34"/>
      <c r="F27" s="34"/>
      <c r="G27" s="34"/>
      <c r="H27" s="34"/>
      <c r="I27" s="34"/>
      <c r="J27" s="34"/>
      <c r="K27" s="34"/>
      <c r="L27" s="34"/>
      <c r="M27" s="34"/>
      <c r="N27" s="34" t="s">
        <v>58</v>
      </c>
      <c r="O27" s="23"/>
      <c r="P27" s="23"/>
      <c r="Q27" s="23"/>
      <c r="R27" s="23"/>
      <c r="S27" s="23"/>
      <c r="T27" s="23"/>
      <c r="U27" s="34"/>
      <c r="V27" s="38"/>
      <c r="W27" s="34" t="s">
        <v>59</v>
      </c>
      <c r="X27" s="34"/>
      <c r="Y27" s="23"/>
      <c r="Z27" s="23"/>
      <c r="AA27" s="23"/>
      <c r="AB27" s="57"/>
      <c r="AC27" s="57"/>
      <c r="AD27" s="34" t="s">
        <v>60</v>
      </c>
      <c r="AE27" s="57"/>
      <c r="AF27" s="57"/>
      <c r="AG27" s="57"/>
      <c r="AH27" s="57"/>
      <c r="AI27" s="34" t="s">
        <v>61</v>
      </c>
      <c r="AJ27" s="57"/>
      <c r="AK27" s="57"/>
      <c r="AL27" s="57"/>
      <c r="AM27" s="57"/>
      <c r="AN27" s="57"/>
      <c r="AO27" s="57"/>
      <c r="AP27" s="57"/>
      <c r="AQ27" s="57"/>
      <c r="AR27" s="57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</row>
    <row r="28" spans="1:55" ht="15" customHeight="1" x14ac:dyDescent="0.25">
      <c r="A28" s="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23"/>
      <c r="Q28" s="23"/>
      <c r="R28" s="23"/>
      <c r="S28" s="23"/>
      <c r="T28" s="23"/>
      <c r="U28" s="34"/>
      <c r="V28" s="38"/>
      <c r="W28" s="34"/>
      <c r="X28" s="34"/>
      <c r="Y28" s="23"/>
      <c r="Z28" s="23"/>
      <c r="AA28" s="23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</row>
    <row r="29" spans="1:55" ht="14.25" x14ac:dyDescent="0.2">
      <c r="A29" s="2"/>
      <c r="B29" s="174" t="s">
        <v>141</v>
      </c>
      <c r="C29" s="175"/>
      <c r="D29" s="175"/>
      <c r="E29" s="175"/>
      <c r="F29" s="175" t="s">
        <v>142</v>
      </c>
      <c r="G29" s="175" t="s">
        <v>3</v>
      </c>
      <c r="H29" s="175" t="s">
        <v>5</v>
      </c>
      <c r="I29" s="175" t="s">
        <v>6</v>
      </c>
      <c r="J29" s="175" t="s">
        <v>143</v>
      </c>
      <c r="K29" s="176" t="s">
        <v>17</v>
      </c>
      <c r="L29" s="34"/>
      <c r="M29" s="177" t="s">
        <v>144</v>
      </c>
      <c r="N29" s="178"/>
      <c r="O29" s="178"/>
      <c r="P29" s="175" t="s">
        <v>3</v>
      </c>
      <c r="Q29" s="175" t="s">
        <v>5</v>
      </c>
      <c r="R29" s="175" t="s">
        <v>6</v>
      </c>
      <c r="S29" s="175" t="s">
        <v>143</v>
      </c>
      <c r="T29" s="178"/>
      <c r="U29" s="176" t="s">
        <v>17</v>
      </c>
      <c r="V29" s="34"/>
      <c r="W29" s="177" t="s">
        <v>145</v>
      </c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9"/>
      <c r="AI29" s="180"/>
      <c r="AJ29" s="105"/>
      <c r="AK29" s="105"/>
      <c r="AL29" s="105"/>
      <c r="AM29" s="178"/>
      <c r="AN29" s="178"/>
      <c r="AO29" s="178"/>
      <c r="AP29" s="178"/>
      <c r="AQ29" s="92"/>
      <c r="AR29" s="23"/>
      <c r="AS29" s="23"/>
    </row>
    <row r="30" spans="1:55" ht="15" customHeight="1" x14ac:dyDescent="0.2">
      <c r="A30" s="2"/>
      <c r="B30" s="181">
        <v>1999</v>
      </c>
      <c r="C30" s="182" t="s">
        <v>35</v>
      </c>
      <c r="D30" s="157" t="s">
        <v>36</v>
      </c>
      <c r="E30" s="182"/>
      <c r="F30" s="182">
        <v>19</v>
      </c>
      <c r="G30" s="182">
        <v>10</v>
      </c>
      <c r="H30" s="183">
        <f>PRODUCT((F4+G4)/E4)</f>
        <v>0.2</v>
      </c>
      <c r="I30" s="183">
        <f>PRODUCT(H4/E4)</f>
        <v>0.5</v>
      </c>
      <c r="J30" s="183">
        <f>PRODUCT(F4+G4+H4)/E4</f>
        <v>0.7</v>
      </c>
      <c r="K30" s="184">
        <f>PRODUCT(I4/E4)</f>
        <v>4.0999999999999996</v>
      </c>
      <c r="L30" s="38"/>
      <c r="M30" s="185" t="s">
        <v>170</v>
      </c>
      <c r="N30" s="182"/>
      <c r="O30" s="182">
        <v>20</v>
      </c>
      <c r="P30" s="200" t="s">
        <v>226</v>
      </c>
      <c r="Q30" s="200" t="s">
        <v>188</v>
      </c>
      <c r="R30" s="200" t="s">
        <v>201</v>
      </c>
      <c r="S30" s="200" t="s">
        <v>214</v>
      </c>
      <c r="T30" s="183"/>
      <c r="U30" s="184" t="s">
        <v>175</v>
      </c>
      <c r="V30" s="38"/>
      <c r="W30" s="185" t="s">
        <v>147</v>
      </c>
      <c r="X30" s="166"/>
      <c r="Y30" s="157"/>
      <c r="Z30" s="157"/>
      <c r="AA30" s="157"/>
      <c r="AB30" s="157"/>
      <c r="AC30" s="157"/>
      <c r="AD30" s="157"/>
      <c r="AE30" s="157"/>
      <c r="AF30" s="157"/>
      <c r="AG30" s="164"/>
      <c r="AH30" s="186"/>
      <c r="AI30" s="187"/>
      <c r="AJ30" s="187"/>
      <c r="AK30" s="157"/>
      <c r="AL30" s="157"/>
      <c r="AM30" s="157"/>
      <c r="AN30" s="157"/>
      <c r="AO30" s="157"/>
      <c r="AP30" s="157"/>
      <c r="AQ30" s="161"/>
      <c r="AR30" s="23"/>
      <c r="AS30" s="23"/>
    </row>
    <row r="31" spans="1:55" ht="15" customHeight="1" x14ac:dyDescent="0.2">
      <c r="A31" s="2"/>
      <c r="B31" s="181">
        <v>2000</v>
      </c>
      <c r="C31" s="182" t="s">
        <v>37</v>
      </c>
      <c r="D31" s="157" t="s">
        <v>38</v>
      </c>
      <c r="E31" s="182"/>
      <c r="F31" s="182">
        <v>20</v>
      </c>
      <c r="G31" s="182">
        <v>25</v>
      </c>
      <c r="H31" s="183">
        <f t="shared" ref="H31:H42" si="0">PRODUCT((F5+G5)/E5)</f>
        <v>0.6</v>
      </c>
      <c r="I31" s="183">
        <f t="shared" ref="I31:I42" si="1">PRODUCT(H5/E5)</f>
        <v>0.2</v>
      </c>
      <c r="J31" s="183">
        <f t="shared" ref="J31:J42" si="2">PRODUCT(F5+G5+H5)/E5</f>
        <v>0.8</v>
      </c>
      <c r="K31" s="184">
        <f t="shared" ref="K31:K42" si="3">PRODUCT(I5/E5)</f>
        <v>2.08</v>
      </c>
      <c r="L31" s="38"/>
      <c r="M31" s="185" t="s">
        <v>174</v>
      </c>
      <c r="N31" s="182"/>
      <c r="O31" s="182">
        <v>20</v>
      </c>
      <c r="P31" s="200" t="s">
        <v>227</v>
      </c>
      <c r="Q31" s="200" t="s">
        <v>189</v>
      </c>
      <c r="R31" s="200" t="s">
        <v>202</v>
      </c>
      <c r="S31" s="200" t="s">
        <v>215</v>
      </c>
      <c r="T31" s="183"/>
      <c r="U31" s="184" t="s">
        <v>176</v>
      </c>
      <c r="V31" s="38"/>
      <c r="W31" s="188" t="s">
        <v>149</v>
      </c>
      <c r="X31" s="166"/>
      <c r="Y31" s="166" t="s">
        <v>168</v>
      </c>
      <c r="Z31" s="189"/>
      <c r="AA31" s="189"/>
      <c r="AB31" s="189"/>
      <c r="AC31" s="189"/>
      <c r="AD31" s="189"/>
      <c r="AE31" s="189"/>
      <c r="AF31" s="189"/>
      <c r="AG31" s="189" t="s">
        <v>169</v>
      </c>
      <c r="AH31" s="161"/>
      <c r="AI31" s="157"/>
      <c r="AJ31" s="157"/>
      <c r="AK31" s="157"/>
      <c r="AL31" s="157"/>
      <c r="AM31" s="157"/>
      <c r="AN31" s="157"/>
      <c r="AO31" s="157"/>
      <c r="AP31" s="157"/>
      <c r="AQ31" s="161"/>
      <c r="AR31" s="23"/>
      <c r="AS31" s="23"/>
    </row>
    <row r="32" spans="1:55" ht="15" customHeight="1" x14ac:dyDescent="0.2">
      <c r="A32" s="2"/>
      <c r="B32" s="181">
        <v>2001</v>
      </c>
      <c r="C32" s="182" t="s">
        <v>37</v>
      </c>
      <c r="D32" s="157" t="s">
        <v>38</v>
      </c>
      <c r="E32" s="182"/>
      <c r="F32" s="182">
        <v>21</v>
      </c>
      <c r="G32" s="182">
        <v>23</v>
      </c>
      <c r="H32" s="190">
        <f t="shared" si="0"/>
        <v>1.1304347826086956</v>
      </c>
      <c r="I32" s="183">
        <f t="shared" si="1"/>
        <v>0.39130434782608697</v>
      </c>
      <c r="J32" s="183">
        <f t="shared" si="2"/>
        <v>1.5217391304347827</v>
      </c>
      <c r="K32" s="184">
        <f t="shared" si="3"/>
        <v>2.2608695652173911</v>
      </c>
      <c r="L32" s="38"/>
      <c r="M32" s="185" t="s">
        <v>171</v>
      </c>
      <c r="N32" s="182"/>
      <c r="O32" s="182">
        <v>21</v>
      </c>
      <c r="P32" s="200" t="s">
        <v>228</v>
      </c>
      <c r="Q32" s="200" t="s">
        <v>190</v>
      </c>
      <c r="R32" s="200" t="s">
        <v>203</v>
      </c>
      <c r="S32" s="200" t="s">
        <v>216</v>
      </c>
      <c r="T32" s="183"/>
      <c r="U32" s="184" t="s">
        <v>177</v>
      </c>
      <c r="V32" s="38"/>
      <c r="W32" s="188"/>
      <c r="X32" s="166"/>
      <c r="Y32" s="166"/>
      <c r="Z32" s="157"/>
      <c r="AA32" s="157"/>
      <c r="AB32" s="157"/>
      <c r="AC32" s="166"/>
      <c r="AD32" s="157"/>
      <c r="AE32" s="157"/>
      <c r="AF32" s="157"/>
      <c r="AG32" s="166"/>
      <c r="AH32" s="161"/>
      <c r="AI32" s="157"/>
      <c r="AJ32" s="157"/>
      <c r="AK32" s="157"/>
      <c r="AL32" s="157"/>
      <c r="AM32" s="166"/>
      <c r="AN32" s="157"/>
      <c r="AO32" s="157"/>
      <c r="AP32" s="157"/>
      <c r="AQ32" s="161"/>
      <c r="AR32" s="23"/>
      <c r="AS32" s="23"/>
    </row>
    <row r="33" spans="1:45" ht="15" customHeight="1" x14ac:dyDescent="0.2">
      <c r="A33" s="2"/>
      <c r="B33" s="181">
        <v>2002</v>
      </c>
      <c r="C33" s="182" t="s">
        <v>39</v>
      </c>
      <c r="D33" s="157" t="s">
        <v>36</v>
      </c>
      <c r="E33" s="182"/>
      <c r="F33" s="182">
        <v>22</v>
      </c>
      <c r="G33" s="182">
        <v>29</v>
      </c>
      <c r="H33" s="183">
        <f t="shared" si="0"/>
        <v>0.44827586206896552</v>
      </c>
      <c r="I33" s="183">
        <f t="shared" si="1"/>
        <v>0.48275862068965519</v>
      </c>
      <c r="J33" s="183">
        <f t="shared" si="2"/>
        <v>0.93103448275862066</v>
      </c>
      <c r="K33" s="184">
        <f t="shared" si="3"/>
        <v>2.9310344827586206</v>
      </c>
      <c r="L33" s="38"/>
      <c r="M33" s="185" t="s">
        <v>172</v>
      </c>
      <c r="N33" s="182"/>
      <c r="O33" s="182"/>
      <c r="P33" s="200" t="s">
        <v>229</v>
      </c>
      <c r="Q33" s="200" t="s">
        <v>191</v>
      </c>
      <c r="R33" s="200" t="s">
        <v>204</v>
      </c>
      <c r="S33" s="200" t="s">
        <v>217</v>
      </c>
      <c r="T33" s="183"/>
      <c r="U33" s="184" t="s">
        <v>178</v>
      </c>
      <c r="V33" s="38"/>
      <c r="W33" s="188"/>
      <c r="X33" s="166"/>
      <c r="Y33" s="166"/>
      <c r="Z33" s="157"/>
      <c r="AA33" s="157"/>
      <c r="AB33" s="157"/>
      <c r="AC33" s="166"/>
      <c r="AD33" s="157"/>
      <c r="AE33" s="157"/>
      <c r="AF33" s="157"/>
      <c r="AG33" s="166"/>
      <c r="AH33" s="161"/>
      <c r="AI33" s="157"/>
      <c r="AJ33" s="157"/>
      <c r="AK33" s="157"/>
      <c r="AL33" s="157"/>
      <c r="AM33" s="166"/>
      <c r="AN33" s="157"/>
      <c r="AO33" s="157"/>
      <c r="AP33" s="157"/>
      <c r="AQ33" s="161"/>
      <c r="AR33" s="23"/>
      <c r="AS33" s="23"/>
    </row>
    <row r="34" spans="1:45" ht="15" customHeight="1" x14ac:dyDescent="0.2">
      <c r="A34" s="2"/>
      <c r="B34" s="181">
        <v>2003</v>
      </c>
      <c r="C34" s="182"/>
      <c r="D34" s="157"/>
      <c r="E34" s="182"/>
      <c r="F34" s="182">
        <v>23</v>
      </c>
      <c r="G34" s="182"/>
      <c r="H34" s="183"/>
      <c r="I34" s="183"/>
      <c r="J34" s="183"/>
      <c r="K34" s="184"/>
      <c r="L34" s="38"/>
      <c r="M34" s="185" t="s">
        <v>173</v>
      </c>
      <c r="N34" s="182"/>
      <c r="O34" s="182"/>
      <c r="P34" s="200" t="s">
        <v>230</v>
      </c>
      <c r="Q34" s="200" t="s">
        <v>192</v>
      </c>
      <c r="R34" s="200" t="s">
        <v>205</v>
      </c>
      <c r="S34" s="200" t="s">
        <v>218</v>
      </c>
      <c r="T34" s="183"/>
      <c r="U34" s="184" t="s">
        <v>179</v>
      </c>
      <c r="V34" s="38"/>
      <c r="W34" s="188"/>
      <c r="X34" s="166"/>
      <c r="Y34" s="166"/>
      <c r="Z34" s="157"/>
      <c r="AA34" s="157"/>
      <c r="AB34" s="157"/>
      <c r="AC34" s="166"/>
      <c r="AD34" s="157"/>
      <c r="AE34" s="157"/>
      <c r="AF34" s="157"/>
      <c r="AG34" s="166"/>
      <c r="AH34" s="161"/>
      <c r="AI34" s="157"/>
      <c r="AJ34" s="157"/>
      <c r="AK34" s="157"/>
      <c r="AL34" s="157"/>
      <c r="AM34" s="166"/>
      <c r="AN34" s="157"/>
      <c r="AO34" s="157"/>
      <c r="AP34" s="157"/>
      <c r="AQ34" s="161"/>
      <c r="AR34" s="23"/>
      <c r="AS34" s="23"/>
    </row>
    <row r="35" spans="1:45" ht="15" customHeight="1" x14ac:dyDescent="0.2">
      <c r="A35" s="2"/>
      <c r="B35" s="181">
        <v>2004</v>
      </c>
      <c r="C35" s="182" t="s">
        <v>43</v>
      </c>
      <c r="D35" s="157" t="s">
        <v>41</v>
      </c>
      <c r="E35" s="182"/>
      <c r="F35" s="182">
        <v>24</v>
      </c>
      <c r="G35" s="182">
        <v>27</v>
      </c>
      <c r="H35" s="183">
        <f t="shared" si="0"/>
        <v>0.62962962962962965</v>
      </c>
      <c r="I35" s="183">
        <f t="shared" si="1"/>
        <v>0.55555555555555558</v>
      </c>
      <c r="J35" s="183">
        <f t="shared" si="2"/>
        <v>1.1851851851851851</v>
      </c>
      <c r="K35" s="184">
        <f t="shared" si="3"/>
        <v>3.4814814814814814</v>
      </c>
      <c r="L35" s="38"/>
      <c r="M35" s="185" t="s">
        <v>146</v>
      </c>
      <c r="N35" s="182"/>
      <c r="O35" s="182"/>
      <c r="P35" s="200" t="s">
        <v>231</v>
      </c>
      <c r="Q35" s="200" t="s">
        <v>193</v>
      </c>
      <c r="R35" s="200" t="s">
        <v>206</v>
      </c>
      <c r="S35" s="200" t="s">
        <v>219</v>
      </c>
      <c r="T35" s="183"/>
      <c r="U35" s="184" t="s">
        <v>180</v>
      </c>
      <c r="V35" s="38"/>
      <c r="W35" s="188"/>
      <c r="X35" s="166"/>
      <c r="Y35" s="166"/>
      <c r="Z35" s="157"/>
      <c r="AA35" s="157"/>
      <c r="AB35" s="157"/>
      <c r="AC35" s="166"/>
      <c r="AD35" s="157"/>
      <c r="AE35" s="157"/>
      <c r="AF35" s="157"/>
      <c r="AG35" s="166"/>
      <c r="AH35" s="161"/>
      <c r="AI35" s="157"/>
      <c r="AJ35" s="157"/>
      <c r="AK35" s="157"/>
      <c r="AL35" s="157"/>
      <c r="AM35" s="166"/>
      <c r="AN35" s="157"/>
      <c r="AO35" s="157"/>
      <c r="AP35" s="157"/>
      <c r="AQ35" s="161"/>
      <c r="AR35" s="23"/>
      <c r="AS35" s="23"/>
    </row>
    <row r="36" spans="1:45" ht="15" customHeight="1" x14ac:dyDescent="0.2">
      <c r="A36" s="2"/>
      <c r="B36" s="181">
        <v>2005</v>
      </c>
      <c r="C36" s="182" t="s">
        <v>44</v>
      </c>
      <c r="D36" s="157" t="s">
        <v>41</v>
      </c>
      <c r="E36" s="182"/>
      <c r="F36" s="182">
        <v>25</v>
      </c>
      <c r="G36" s="182">
        <v>23</v>
      </c>
      <c r="H36" s="183">
        <f t="shared" si="0"/>
        <v>0.34782608695652173</v>
      </c>
      <c r="I36" s="183">
        <f t="shared" si="1"/>
        <v>0.43478260869565216</v>
      </c>
      <c r="J36" s="183">
        <f t="shared" si="2"/>
        <v>0.78260869565217395</v>
      </c>
      <c r="K36" s="184">
        <f t="shared" si="3"/>
        <v>2.2608695652173911</v>
      </c>
      <c r="L36" s="38"/>
      <c r="M36" s="185" t="s">
        <v>148</v>
      </c>
      <c r="N36" s="182"/>
      <c r="O36" s="182"/>
      <c r="P36" s="200" t="s">
        <v>232</v>
      </c>
      <c r="Q36" s="200" t="s">
        <v>194</v>
      </c>
      <c r="R36" s="200" t="s">
        <v>207</v>
      </c>
      <c r="S36" s="200" t="s">
        <v>220</v>
      </c>
      <c r="T36" s="183"/>
      <c r="U36" s="184" t="s">
        <v>181</v>
      </c>
      <c r="V36" s="38"/>
      <c r="W36" s="188"/>
      <c r="X36" s="166"/>
      <c r="Y36" s="166"/>
      <c r="Z36" s="157"/>
      <c r="AA36" s="157"/>
      <c r="AB36" s="157"/>
      <c r="AC36" s="166"/>
      <c r="AD36" s="157"/>
      <c r="AE36" s="157"/>
      <c r="AF36" s="157"/>
      <c r="AG36" s="166"/>
      <c r="AH36" s="161"/>
      <c r="AI36" s="157"/>
      <c r="AJ36" s="157"/>
      <c r="AK36" s="157"/>
      <c r="AL36" s="157"/>
      <c r="AM36" s="166"/>
      <c r="AN36" s="157"/>
      <c r="AO36" s="157"/>
      <c r="AP36" s="157"/>
      <c r="AQ36" s="161"/>
      <c r="AR36" s="23"/>
      <c r="AS36" s="23"/>
    </row>
    <row r="37" spans="1:45" ht="15" customHeight="1" x14ac:dyDescent="0.2">
      <c r="A37" s="2"/>
      <c r="B37" s="181">
        <v>2006</v>
      </c>
      <c r="C37" s="182"/>
      <c r="D37" s="157"/>
      <c r="E37" s="182"/>
      <c r="F37" s="182">
        <v>26</v>
      </c>
      <c r="G37" s="182"/>
      <c r="H37" s="183"/>
      <c r="I37" s="183"/>
      <c r="J37" s="183"/>
      <c r="K37" s="184"/>
      <c r="L37" s="38"/>
      <c r="M37" s="185" t="s">
        <v>150</v>
      </c>
      <c r="N37" s="182"/>
      <c r="O37" s="182"/>
      <c r="P37" s="200" t="s">
        <v>233</v>
      </c>
      <c r="Q37" s="200" t="s">
        <v>195</v>
      </c>
      <c r="R37" s="200" t="s">
        <v>208</v>
      </c>
      <c r="S37" s="200" t="s">
        <v>221</v>
      </c>
      <c r="T37" s="183"/>
      <c r="U37" s="184" t="s">
        <v>182</v>
      </c>
      <c r="V37" s="38"/>
      <c r="W37" s="188"/>
      <c r="X37" s="166"/>
      <c r="Y37" s="166"/>
      <c r="Z37" s="157"/>
      <c r="AA37" s="157"/>
      <c r="AB37" s="157"/>
      <c r="AC37" s="166"/>
      <c r="AD37" s="157"/>
      <c r="AE37" s="157"/>
      <c r="AF37" s="157"/>
      <c r="AG37" s="166"/>
      <c r="AH37" s="161"/>
      <c r="AI37" s="157"/>
      <c r="AJ37" s="157"/>
      <c r="AK37" s="157"/>
      <c r="AL37" s="157"/>
      <c r="AM37" s="166"/>
      <c r="AN37" s="157"/>
      <c r="AO37" s="157"/>
      <c r="AP37" s="157"/>
      <c r="AQ37" s="161"/>
      <c r="AR37" s="23"/>
      <c r="AS37" s="23"/>
    </row>
    <row r="38" spans="1:45" ht="15" customHeight="1" x14ac:dyDescent="0.2">
      <c r="A38" s="2"/>
      <c r="B38" s="181">
        <v>2007</v>
      </c>
      <c r="C38" s="182"/>
      <c r="D38" s="157"/>
      <c r="E38" s="182"/>
      <c r="F38" s="182">
        <v>27</v>
      </c>
      <c r="G38" s="182"/>
      <c r="H38" s="183"/>
      <c r="I38" s="183"/>
      <c r="J38" s="183"/>
      <c r="K38" s="184"/>
      <c r="L38" s="38"/>
      <c r="M38" s="185" t="s">
        <v>151</v>
      </c>
      <c r="N38" s="182"/>
      <c r="O38" s="182"/>
      <c r="P38" s="200" t="s">
        <v>234</v>
      </c>
      <c r="Q38" s="200" t="s">
        <v>196</v>
      </c>
      <c r="R38" s="200" t="s">
        <v>209</v>
      </c>
      <c r="S38" s="200" t="s">
        <v>222</v>
      </c>
      <c r="T38" s="183"/>
      <c r="U38" s="184" t="s">
        <v>183</v>
      </c>
      <c r="V38" s="38"/>
      <c r="W38" s="188"/>
      <c r="X38" s="166"/>
      <c r="Y38" s="166"/>
      <c r="Z38" s="157"/>
      <c r="AA38" s="157"/>
      <c r="AB38" s="157"/>
      <c r="AC38" s="166"/>
      <c r="AD38" s="157"/>
      <c r="AE38" s="157"/>
      <c r="AF38" s="157"/>
      <c r="AG38" s="166"/>
      <c r="AH38" s="161"/>
      <c r="AI38" s="157"/>
      <c r="AJ38" s="157"/>
      <c r="AK38" s="157"/>
      <c r="AL38" s="157"/>
      <c r="AM38" s="166"/>
      <c r="AN38" s="157"/>
      <c r="AO38" s="157"/>
      <c r="AP38" s="157"/>
      <c r="AQ38" s="161"/>
      <c r="AR38" s="23"/>
      <c r="AS38" s="23"/>
    </row>
    <row r="39" spans="1:45" ht="15" customHeight="1" x14ac:dyDescent="0.2">
      <c r="A39" s="2"/>
      <c r="B39" s="181">
        <v>2008</v>
      </c>
      <c r="C39" s="182" t="s">
        <v>40</v>
      </c>
      <c r="D39" s="157" t="s">
        <v>41</v>
      </c>
      <c r="E39" s="182"/>
      <c r="F39" s="182">
        <v>28</v>
      </c>
      <c r="G39" s="182">
        <v>17</v>
      </c>
      <c r="H39" s="183">
        <f t="shared" si="0"/>
        <v>0.76470588235294112</v>
      </c>
      <c r="I39" s="183">
        <f t="shared" si="1"/>
        <v>0.35294117647058826</v>
      </c>
      <c r="J39" s="183">
        <f t="shared" si="2"/>
        <v>1.1176470588235294</v>
      </c>
      <c r="K39" s="184">
        <f t="shared" si="3"/>
        <v>3.1176470588235294</v>
      </c>
      <c r="L39" s="38"/>
      <c r="M39" s="185" t="s">
        <v>152</v>
      </c>
      <c r="N39" s="182"/>
      <c r="O39" s="182"/>
      <c r="P39" s="200" t="s">
        <v>235</v>
      </c>
      <c r="Q39" s="200" t="s">
        <v>197</v>
      </c>
      <c r="R39" s="200" t="s">
        <v>210</v>
      </c>
      <c r="S39" s="200" t="s">
        <v>223</v>
      </c>
      <c r="T39" s="183"/>
      <c r="U39" s="184" t="s">
        <v>184</v>
      </c>
      <c r="V39" s="38"/>
      <c r="W39" s="188"/>
      <c r="X39" s="166"/>
      <c r="Y39" s="166"/>
      <c r="Z39" s="157"/>
      <c r="AA39" s="157"/>
      <c r="AB39" s="157"/>
      <c r="AC39" s="166"/>
      <c r="AD39" s="157"/>
      <c r="AE39" s="157"/>
      <c r="AF39" s="157"/>
      <c r="AG39" s="166"/>
      <c r="AH39" s="161"/>
      <c r="AI39" s="157"/>
      <c r="AJ39" s="157"/>
      <c r="AK39" s="157"/>
      <c r="AL39" s="157"/>
      <c r="AM39" s="166"/>
      <c r="AN39" s="157"/>
      <c r="AO39" s="157"/>
      <c r="AP39" s="157"/>
      <c r="AQ39" s="161"/>
      <c r="AR39" s="23"/>
      <c r="AS39" s="23"/>
    </row>
    <row r="40" spans="1:45" ht="15" customHeight="1" x14ac:dyDescent="0.2">
      <c r="A40" s="2"/>
      <c r="B40" s="181">
        <v>2009</v>
      </c>
      <c r="C40" s="182" t="s">
        <v>35</v>
      </c>
      <c r="D40" s="157" t="s">
        <v>41</v>
      </c>
      <c r="E40" s="182"/>
      <c r="F40" s="182">
        <v>29</v>
      </c>
      <c r="G40" s="182">
        <v>20</v>
      </c>
      <c r="H40" s="183">
        <f t="shared" si="0"/>
        <v>0.3</v>
      </c>
      <c r="I40" s="183">
        <f t="shared" si="1"/>
        <v>0.4</v>
      </c>
      <c r="J40" s="183">
        <f t="shared" si="2"/>
        <v>0.7</v>
      </c>
      <c r="K40" s="184">
        <f t="shared" si="3"/>
        <v>2.85</v>
      </c>
      <c r="L40" s="38"/>
      <c r="M40" s="185" t="s">
        <v>153</v>
      </c>
      <c r="N40" s="182"/>
      <c r="O40" s="182"/>
      <c r="P40" s="200" t="s">
        <v>236</v>
      </c>
      <c r="Q40" s="200" t="s">
        <v>198</v>
      </c>
      <c r="R40" s="200" t="s">
        <v>211</v>
      </c>
      <c r="S40" s="200" t="s">
        <v>224</v>
      </c>
      <c r="T40" s="183"/>
      <c r="U40" s="184" t="s">
        <v>185</v>
      </c>
      <c r="V40" s="38"/>
      <c r="W40" s="188"/>
      <c r="X40" s="166"/>
      <c r="Y40" s="166"/>
      <c r="Z40" s="157"/>
      <c r="AA40" s="157"/>
      <c r="AB40" s="157"/>
      <c r="AC40" s="166"/>
      <c r="AD40" s="157"/>
      <c r="AE40" s="157"/>
      <c r="AF40" s="157"/>
      <c r="AG40" s="166"/>
      <c r="AH40" s="161"/>
      <c r="AI40" s="157"/>
      <c r="AJ40" s="157"/>
      <c r="AK40" s="157"/>
      <c r="AL40" s="157"/>
      <c r="AM40" s="166"/>
      <c r="AN40" s="157"/>
      <c r="AO40" s="157"/>
      <c r="AP40" s="157"/>
      <c r="AQ40" s="161"/>
      <c r="AR40" s="23"/>
      <c r="AS40" s="23"/>
    </row>
    <row r="41" spans="1:45" ht="15" customHeight="1" x14ac:dyDescent="0.2">
      <c r="A41" s="2"/>
      <c r="B41" s="181">
        <v>2010</v>
      </c>
      <c r="C41" s="182" t="s">
        <v>35</v>
      </c>
      <c r="D41" s="157" t="s">
        <v>41</v>
      </c>
      <c r="E41" s="182"/>
      <c r="F41" s="182">
        <v>30</v>
      </c>
      <c r="G41" s="182">
        <v>25</v>
      </c>
      <c r="H41" s="183">
        <f t="shared" si="0"/>
        <v>0.24</v>
      </c>
      <c r="I41" s="190">
        <f t="shared" si="1"/>
        <v>1.52</v>
      </c>
      <c r="J41" s="190">
        <f t="shared" si="2"/>
        <v>1.76</v>
      </c>
      <c r="K41" s="191">
        <f t="shared" si="3"/>
        <v>4.76</v>
      </c>
      <c r="L41" s="38"/>
      <c r="M41" s="185" t="s">
        <v>154</v>
      </c>
      <c r="N41" s="182"/>
      <c r="O41" s="182"/>
      <c r="P41" s="200" t="s">
        <v>237</v>
      </c>
      <c r="Q41" s="200" t="s">
        <v>199</v>
      </c>
      <c r="R41" s="200" t="s">
        <v>212</v>
      </c>
      <c r="S41" s="200" t="s">
        <v>184</v>
      </c>
      <c r="T41" s="183"/>
      <c r="U41" s="184" t="s">
        <v>186</v>
      </c>
      <c r="V41" s="38"/>
      <c r="W41" s="188"/>
      <c r="X41" s="166"/>
      <c r="Y41" s="166"/>
      <c r="Z41" s="157"/>
      <c r="AA41" s="157"/>
      <c r="AB41" s="157"/>
      <c r="AC41" s="166"/>
      <c r="AD41" s="157"/>
      <c r="AE41" s="157"/>
      <c r="AF41" s="157"/>
      <c r="AG41" s="166"/>
      <c r="AH41" s="161"/>
      <c r="AI41" s="157"/>
      <c r="AJ41" s="157"/>
      <c r="AK41" s="157"/>
      <c r="AL41" s="157"/>
      <c r="AM41" s="166"/>
      <c r="AN41" s="157"/>
      <c r="AO41" s="157"/>
      <c r="AP41" s="157"/>
      <c r="AQ41" s="161"/>
      <c r="AR41" s="23"/>
      <c r="AS41" s="23"/>
    </row>
    <row r="42" spans="1:45" ht="15" customHeight="1" x14ac:dyDescent="0.2">
      <c r="A42" s="2"/>
      <c r="B42" s="181">
        <v>2011</v>
      </c>
      <c r="C42" s="182" t="s">
        <v>62</v>
      </c>
      <c r="D42" s="157" t="s">
        <v>57</v>
      </c>
      <c r="E42" s="182"/>
      <c r="F42" s="182">
        <v>31</v>
      </c>
      <c r="G42" s="182">
        <v>13</v>
      </c>
      <c r="H42" s="183">
        <f t="shared" si="0"/>
        <v>0.23076923076923078</v>
      </c>
      <c r="I42" s="183">
        <f t="shared" si="1"/>
        <v>0.61538461538461542</v>
      </c>
      <c r="J42" s="183">
        <f t="shared" si="2"/>
        <v>0.84615384615384615</v>
      </c>
      <c r="K42" s="184">
        <f t="shared" si="3"/>
        <v>4.615384615384615</v>
      </c>
      <c r="L42" s="38"/>
      <c r="M42" s="185" t="s">
        <v>155</v>
      </c>
      <c r="N42" s="182"/>
      <c r="O42" s="182"/>
      <c r="P42" s="6" t="s">
        <v>238</v>
      </c>
      <c r="Q42" s="6" t="s">
        <v>200</v>
      </c>
      <c r="R42" s="6" t="s">
        <v>213</v>
      </c>
      <c r="S42" s="6" t="s">
        <v>225</v>
      </c>
      <c r="T42" s="190"/>
      <c r="U42" s="191" t="s">
        <v>187</v>
      </c>
      <c r="V42" s="38"/>
      <c r="W42" s="188"/>
      <c r="X42" s="166"/>
      <c r="Y42" s="166"/>
      <c r="Z42" s="157"/>
      <c r="AA42" s="157"/>
      <c r="AB42" s="157"/>
      <c r="AC42" s="166"/>
      <c r="AD42" s="157"/>
      <c r="AE42" s="157"/>
      <c r="AF42" s="157"/>
      <c r="AG42" s="166"/>
      <c r="AH42" s="161"/>
      <c r="AI42" s="157"/>
      <c r="AJ42" s="157"/>
      <c r="AK42" s="157"/>
      <c r="AL42" s="157"/>
      <c r="AM42" s="166"/>
      <c r="AN42" s="157"/>
      <c r="AO42" s="157"/>
      <c r="AP42" s="157"/>
      <c r="AQ42" s="161"/>
      <c r="AR42" s="23"/>
      <c r="AS42" s="23"/>
    </row>
    <row r="43" spans="1:45" s="71" customFormat="1" ht="15" customHeight="1" x14ac:dyDescent="0.25">
      <c r="A43" s="67"/>
      <c r="B43" s="167"/>
      <c r="C43" s="169"/>
      <c r="D43" s="169"/>
      <c r="E43" s="169"/>
      <c r="F43" s="169"/>
      <c r="G43" s="169"/>
      <c r="H43" s="192"/>
      <c r="I43" s="192"/>
      <c r="J43" s="192"/>
      <c r="K43" s="193"/>
      <c r="L43" s="38"/>
      <c r="M43" s="167"/>
      <c r="N43" s="169"/>
      <c r="O43" s="169"/>
      <c r="P43" s="169"/>
      <c r="Q43" s="169"/>
      <c r="R43" s="169"/>
      <c r="S43" s="169"/>
      <c r="T43" s="169"/>
      <c r="U43" s="193"/>
      <c r="V43" s="38"/>
      <c r="W43" s="167"/>
      <c r="X43" s="169"/>
      <c r="Y43" s="169"/>
      <c r="Z43" s="169"/>
      <c r="AA43" s="169"/>
      <c r="AB43" s="169"/>
      <c r="AC43" s="169"/>
      <c r="AD43" s="169"/>
      <c r="AE43" s="169"/>
      <c r="AF43" s="192"/>
      <c r="AG43" s="192"/>
      <c r="AH43" s="193"/>
      <c r="AI43" s="169"/>
      <c r="AJ43" s="169"/>
      <c r="AK43" s="169"/>
      <c r="AL43" s="169"/>
      <c r="AM43" s="169"/>
      <c r="AN43" s="169"/>
      <c r="AO43" s="169"/>
      <c r="AP43" s="169"/>
      <c r="AQ43" s="172"/>
      <c r="AR43" s="34"/>
      <c r="AS43" s="194"/>
    </row>
    <row r="44" spans="1:45" s="71" customFormat="1" ht="15" customHeight="1" x14ac:dyDescent="0.25">
      <c r="A44" s="6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195"/>
      <c r="AG44" s="196"/>
      <c r="AH44" s="196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194"/>
    </row>
    <row r="45" spans="1:45" ht="15" customHeight="1" x14ac:dyDescent="0.2">
      <c r="A45" s="2"/>
      <c r="B45" s="174" t="s">
        <v>156</v>
      </c>
      <c r="C45" s="175"/>
      <c r="D45" s="175"/>
      <c r="E45" s="175"/>
      <c r="F45" s="175" t="s">
        <v>142</v>
      </c>
      <c r="G45" s="175" t="s">
        <v>3</v>
      </c>
      <c r="H45" s="175" t="s">
        <v>5</v>
      </c>
      <c r="I45" s="175" t="s">
        <v>6</v>
      </c>
      <c r="J45" s="175" t="s">
        <v>143</v>
      </c>
      <c r="K45" s="176" t="s">
        <v>17</v>
      </c>
      <c r="L45" s="34"/>
      <c r="M45" s="177" t="s">
        <v>144</v>
      </c>
      <c r="N45" s="178"/>
      <c r="O45" s="178"/>
      <c r="P45" s="175" t="s">
        <v>3</v>
      </c>
      <c r="Q45" s="175" t="s">
        <v>5</v>
      </c>
      <c r="R45" s="175" t="s">
        <v>6</v>
      </c>
      <c r="S45" s="175" t="s">
        <v>143</v>
      </c>
      <c r="T45" s="178"/>
      <c r="U45" s="176" t="s">
        <v>17</v>
      </c>
      <c r="V45" s="34"/>
      <c r="W45" s="177" t="s">
        <v>157</v>
      </c>
      <c r="X45" s="178"/>
      <c r="Y45" s="178"/>
      <c r="Z45" s="178"/>
      <c r="AA45" s="178"/>
      <c r="AB45" s="178"/>
      <c r="AC45" s="178"/>
      <c r="AD45" s="178"/>
      <c r="AE45" s="178"/>
      <c r="AF45" s="197"/>
      <c r="AG45" s="197"/>
      <c r="AH45" s="198"/>
      <c r="AI45" s="180"/>
      <c r="AJ45" s="105"/>
      <c r="AK45" s="105"/>
      <c r="AL45" s="105"/>
      <c r="AM45" s="178"/>
      <c r="AN45" s="178"/>
      <c r="AO45" s="178"/>
      <c r="AP45" s="178"/>
      <c r="AQ45" s="92"/>
      <c r="AR45" s="23"/>
      <c r="AS45" s="23"/>
    </row>
    <row r="46" spans="1:45" ht="15" customHeight="1" x14ac:dyDescent="0.2">
      <c r="A46" s="2"/>
      <c r="B46" s="181">
        <v>2002</v>
      </c>
      <c r="C46" s="182" t="s">
        <v>39</v>
      </c>
      <c r="D46" s="157" t="s">
        <v>36</v>
      </c>
      <c r="E46" s="182"/>
      <c r="F46" s="182">
        <v>22</v>
      </c>
      <c r="G46" s="182">
        <v>3</v>
      </c>
      <c r="H46" s="183">
        <f t="shared" ref="H46:H47" si="4">PRODUCT((V7+W7)/U7)</f>
        <v>0</v>
      </c>
      <c r="I46" s="183">
        <f t="shared" ref="I46:I47" si="5">PRODUCT(X7/U7)</f>
        <v>0.33333333333333331</v>
      </c>
      <c r="J46" s="183">
        <f t="shared" ref="J46:J47" si="6">PRODUCT(V7+W7+X7)/U7</f>
        <v>0.33333333333333331</v>
      </c>
      <c r="K46" s="184">
        <f t="shared" ref="K46:K47" si="7">PRODUCT(Y7/U7)</f>
        <v>4</v>
      </c>
      <c r="L46" s="38"/>
      <c r="M46" s="185" t="s">
        <v>158</v>
      </c>
      <c r="N46" s="182"/>
      <c r="O46" s="182">
        <v>20</v>
      </c>
      <c r="P46" s="182" t="s">
        <v>254</v>
      </c>
      <c r="Q46" s="187"/>
      <c r="R46" s="182" t="s">
        <v>239</v>
      </c>
      <c r="S46" s="182" t="s">
        <v>247</v>
      </c>
      <c r="T46" s="199"/>
      <c r="U46" s="184" t="s">
        <v>270</v>
      </c>
      <c r="V46" s="38"/>
      <c r="W46" s="188"/>
      <c r="X46" s="166"/>
      <c r="Y46" s="166"/>
      <c r="Z46" s="157"/>
      <c r="AA46" s="157"/>
      <c r="AB46" s="157"/>
      <c r="AC46" s="166"/>
      <c r="AD46" s="157"/>
      <c r="AE46" s="157"/>
      <c r="AF46" s="157"/>
      <c r="AG46" s="166"/>
      <c r="AH46" s="161"/>
      <c r="AI46" s="187"/>
      <c r="AJ46" s="187"/>
      <c r="AK46" s="157"/>
      <c r="AL46" s="157"/>
      <c r="AM46" s="157"/>
      <c r="AN46" s="157"/>
      <c r="AO46" s="157"/>
      <c r="AP46" s="157"/>
      <c r="AQ46" s="161"/>
      <c r="AR46" s="23"/>
      <c r="AS46" s="23"/>
    </row>
    <row r="47" spans="1:45" ht="15" customHeight="1" x14ac:dyDescent="0.2">
      <c r="A47" s="2"/>
      <c r="B47" s="181">
        <v>2003</v>
      </c>
      <c r="C47" s="182" t="s">
        <v>40</v>
      </c>
      <c r="D47" s="157" t="s">
        <v>41</v>
      </c>
      <c r="E47" s="182"/>
      <c r="F47" s="182">
        <v>23</v>
      </c>
      <c r="G47" s="182"/>
      <c r="H47" s="183"/>
      <c r="I47" s="183"/>
      <c r="J47" s="183"/>
      <c r="K47" s="184"/>
      <c r="L47" s="38"/>
      <c r="M47" s="185" t="s">
        <v>159</v>
      </c>
      <c r="N47" s="182"/>
      <c r="O47" s="182">
        <v>20</v>
      </c>
      <c r="P47" s="182" t="s">
        <v>255</v>
      </c>
      <c r="Q47" s="187"/>
      <c r="R47" s="182" t="s">
        <v>240</v>
      </c>
      <c r="S47" s="182" t="s">
        <v>178</v>
      </c>
      <c r="T47" s="199"/>
      <c r="U47" s="184" t="s">
        <v>271</v>
      </c>
      <c r="V47" s="38"/>
      <c r="W47" s="188"/>
      <c r="X47" s="166"/>
      <c r="Y47" s="166"/>
      <c r="Z47" s="157"/>
      <c r="AA47" s="157"/>
      <c r="AB47" s="157"/>
      <c r="AC47" s="166"/>
      <c r="AD47" s="157"/>
      <c r="AE47" s="157"/>
      <c r="AF47" s="157"/>
      <c r="AG47" s="166"/>
      <c r="AH47" s="161"/>
      <c r="AI47" s="157"/>
      <c r="AJ47" s="157"/>
      <c r="AK47" s="157"/>
      <c r="AL47" s="157"/>
      <c r="AM47" s="157"/>
      <c r="AN47" s="157"/>
      <c r="AO47" s="157"/>
      <c r="AP47" s="157"/>
      <c r="AQ47" s="161"/>
      <c r="AR47" s="23"/>
      <c r="AS47" s="23"/>
    </row>
    <row r="48" spans="1:45" ht="15" customHeight="1" x14ac:dyDescent="0.2">
      <c r="A48" s="2"/>
      <c r="B48" s="181">
        <v>2004</v>
      </c>
      <c r="C48" s="182" t="s">
        <v>43</v>
      </c>
      <c r="D48" s="157" t="s">
        <v>41</v>
      </c>
      <c r="E48" s="182"/>
      <c r="F48" s="182">
        <v>24</v>
      </c>
      <c r="G48" s="182">
        <v>7</v>
      </c>
      <c r="H48" s="190">
        <f>PRODUCT((V9+W9)/U9)</f>
        <v>1.2857142857142858</v>
      </c>
      <c r="I48" s="190">
        <f>PRODUCT(X9/U9)</f>
        <v>0.8571428571428571</v>
      </c>
      <c r="J48" s="190">
        <f>PRODUCT(V9+W9+X9)/U9</f>
        <v>2.1428571428571428</v>
      </c>
      <c r="K48" s="191">
        <f>PRODUCT(Y9/U9)</f>
        <v>5.8571428571428568</v>
      </c>
      <c r="L48" s="38"/>
      <c r="M48" s="185" t="s">
        <v>160</v>
      </c>
      <c r="N48" s="182"/>
      <c r="O48" s="182">
        <v>21</v>
      </c>
      <c r="P48" s="182" t="s">
        <v>212</v>
      </c>
      <c r="Q48" s="182" t="s">
        <v>263</v>
      </c>
      <c r="R48" s="182" t="s">
        <v>241</v>
      </c>
      <c r="S48" s="182" t="s">
        <v>248</v>
      </c>
      <c r="T48" s="199"/>
      <c r="U48" s="184" t="s">
        <v>272</v>
      </c>
      <c r="V48" s="38"/>
      <c r="W48" s="188"/>
      <c r="X48" s="166"/>
      <c r="Y48" s="166"/>
      <c r="Z48" s="157"/>
      <c r="AA48" s="157"/>
      <c r="AB48" s="157"/>
      <c r="AC48" s="166"/>
      <c r="AD48" s="157"/>
      <c r="AE48" s="157"/>
      <c r="AF48" s="157"/>
      <c r="AG48" s="166"/>
      <c r="AH48" s="161"/>
      <c r="AI48" s="157"/>
      <c r="AJ48" s="157"/>
      <c r="AK48" s="157"/>
      <c r="AL48" s="157"/>
      <c r="AM48" s="166"/>
      <c r="AN48" s="157"/>
      <c r="AO48" s="157"/>
      <c r="AP48" s="157"/>
      <c r="AQ48" s="161"/>
      <c r="AR48" s="23"/>
      <c r="AS48" s="23"/>
    </row>
    <row r="49" spans="1:45" ht="15" customHeight="1" x14ac:dyDescent="0.2">
      <c r="A49" s="2"/>
      <c r="B49" s="181">
        <v>2005</v>
      </c>
      <c r="C49" s="182" t="s">
        <v>44</v>
      </c>
      <c r="D49" s="157" t="s">
        <v>41</v>
      </c>
      <c r="E49" s="182"/>
      <c r="F49" s="182">
        <v>25</v>
      </c>
      <c r="G49" s="182">
        <v>15</v>
      </c>
      <c r="H49" s="183">
        <f t="shared" ref="H49:H55" si="8">PRODUCT((V10+W10)/U10)</f>
        <v>0.26666666666666666</v>
      </c>
      <c r="I49" s="183">
        <f t="shared" ref="I49:I55" si="9">PRODUCT(X10/U10)</f>
        <v>6.6666666666666666E-2</v>
      </c>
      <c r="J49" s="183">
        <f t="shared" ref="J49:J55" si="10">PRODUCT(V10+W10+X10)/U10</f>
        <v>0.33333333333333331</v>
      </c>
      <c r="K49" s="184">
        <f t="shared" ref="K49:K55" si="11">PRODUCT(Y10/U10)</f>
        <v>2.1333333333333333</v>
      </c>
      <c r="L49" s="38"/>
      <c r="M49" s="185" t="s">
        <v>161</v>
      </c>
      <c r="N49" s="182"/>
      <c r="O49" s="182"/>
      <c r="P49" s="182" t="s">
        <v>256</v>
      </c>
      <c r="Q49" s="182" t="s">
        <v>264</v>
      </c>
      <c r="R49" s="182" t="s">
        <v>242</v>
      </c>
      <c r="S49" s="201" t="s">
        <v>249</v>
      </c>
      <c r="T49" s="199"/>
      <c r="U49" s="184" t="s">
        <v>273</v>
      </c>
      <c r="V49" s="38"/>
      <c r="W49" s="188"/>
      <c r="X49" s="166"/>
      <c r="Y49" s="166"/>
      <c r="Z49" s="157"/>
      <c r="AA49" s="157"/>
      <c r="AB49" s="157"/>
      <c r="AC49" s="166"/>
      <c r="AD49" s="157"/>
      <c r="AE49" s="157"/>
      <c r="AF49" s="157"/>
      <c r="AG49" s="166"/>
      <c r="AH49" s="161"/>
      <c r="AI49" s="157"/>
      <c r="AJ49" s="157"/>
      <c r="AK49" s="157"/>
      <c r="AL49" s="157"/>
      <c r="AM49" s="166"/>
      <c r="AN49" s="157"/>
      <c r="AO49" s="157"/>
      <c r="AP49" s="157"/>
      <c r="AQ49" s="161"/>
      <c r="AR49" s="23"/>
      <c r="AS49" s="23"/>
    </row>
    <row r="50" spans="1:45" ht="15" customHeight="1" x14ac:dyDescent="0.2">
      <c r="A50" s="2"/>
      <c r="B50" s="181">
        <v>2006</v>
      </c>
      <c r="C50" s="182"/>
      <c r="D50" s="157"/>
      <c r="E50" s="182"/>
      <c r="F50" s="182">
        <v>26</v>
      </c>
      <c r="G50" s="182"/>
      <c r="H50" s="183"/>
      <c r="I50" s="183"/>
      <c r="J50" s="183"/>
      <c r="K50" s="184"/>
      <c r="L50" s="38"/>
      <c r="M50" s="185" t="s">
        <v>162</v>
      </c>
      <c r="N50" s="182"/>
      <c r="O50" s="182"/>
      <c r="P50" s="182" t="s">
        <v>257</v>
      </c>
      <c r="Q50" s="182" t="s">
        <v>265</v>
      </c>
      <c r="R50" s="182" t="s">
        <v>243</v>
      </c>
      <c r="S50" s="182" t="s">
        <v>242</v>
      </c>
      <c r="T50" s="199"/>
      <c r="U50" s="184" t="s">
        <v>274</v>
      </c>
      <c r="V50" s="38"/>
      <c r="W50" s="188"/>
      <c r="X50" s="166"/>
      <c r="Y50" s="166"/>
      <c r="Z50" s="157"/>
      <c r="AA50" s="157"/>
      <c r="AB50" s="157"/>
      <c r="AC50" s="166"/>
      <c r="AD50" s="157"/>
      <c r="AE50" s="157"/>
      <c r="AF50" s="157"/>
      <c r="AG50" s="166"/>
      <c r="AH50" s="161"/>
      <c r="AI50" s="157"/>
      <c r="AJ50" s="157"/>
      <c r="AK50" s="157"/>
      <c r="AL50" s="157"/>
      <c r="AM50" s="166"/>
      <c r="AN50" s="157"/>
      <c r="AO50" s="157"/>
      <c r="AP50" s="157"/>
      <c r="AQ50" s="161"/>
      <c r="AR50" s="23"/>
      <c r="AS50" s="23"/>
    </row>
    <row r="51" spans="1:45" ht="15" customHeight="1" x14ac:dyDescent="0.2">
      <c r="A51" s="2"/>
      <c r="B51" s="181">
        <v>2007</v>
      </c>
      <c r="C51" s="182"/>
      <c r="D51" s="157"/>
      <c r="E51" s="182"/>
      <c r="F51" s="182">
        <v>27</v>
      </c>
      <c r="G51" s="182"/>
      <c r="H51" s="183"/>
      <c r="I51" s="183"/>
      <c r="J51" s="183"/>
      <c r="K51" s="184"/>
      <c r="L51" s="38"/>
      <c r="M51" s="185" t="s">
        <v>163</v>
      </c>
      <c r="N51" s="182"/>
      <c r="O51" s="182"/>
      <c r="P51" s="182" t="s">
        <v>258</v>
      </c>
      <c r="Q51" s="182" t="s">
        <v>266</v>
      </c>
      <c r="R51" s="182" t="s">
        <v>244</v>
      </c>
      <c r="S51" s="182" t="s">
        <v>250</v>
      </c>
      <c r="T51" s="199"/>
      <c r="U51" s="184" t="s">
        <v>275</v>
      </c>
      <c r="V51" s="38"/>
      <c r="W51" s="188"/>
      <c r="X51" s="166"/>
      <c r="Y51" s="166"/>
      <c r="Z51" s="157"/>
      <c r="AA51" s="157"/>
      <c r="AB51" s="157"/>
      <c r="AC51" s="166"/>
      <c r="AD51" s="157"/>
      <c r="AE51" s="157"/>
      <c r="AF51" s="157"/>
      <c r="AG51" s="166"/>
      <c r="AH51" s="161"/>
      <c r="AI51" s="157"/>
      <c r="AJ51" s="157"/>
      <c r="AK51" s="157"/>
      <c r="AL51" s="157"/>
      <c r="AM51" s="166"/>
      <c r="AN51" s="157"/>
      <c r="AO51" s="157"/>
      <c r="AP51" s="157"/>
      <c r="AQ51" s="161"/>
      <c r="AR51" s="23"/>
      <c r="AS51" s="23"/>
    </row>
    <row r="52" spans="1:45" ht="15" customHeight="1" x14ac:dyDescent="0.2">
      <c r="A52" s="2"/>
      <c r="B52" s="181">
        <v>2008</v>
      </c>
      <c r="C52" s="182" t="s">
        <v>40</v>
      </c>
      <c r="D52" s="157" t="s">
        <v>41</v>
      </c>
      <c r="E52" s="182"/>
      <c r="F52" s="182">
        <v>28</v>
      </c>
      <c r="G52" s="182">
        <v>14</v>
      </c>
      <c r="H52" s="183">
        <f t="shared" si="8"/>
        <v>0.2857142857142857</v>
      </c>
      <c r="I52" s="183">
        <f t="shared" si="9"/>
        <v>0.14285714285714285</v>
      </c>
      <c r="J52" s="183">
        <f t="shared" si="10"/>
        <v>0.42857142857142855</v>
      </c>
      <c r="K52" s="184">
        <f t="shared" si="11"/>
        <v>1.8571428571428572</v>
      </c>
      <c r="L52" s="38"/>
      <c r="M52" s="185" t="s">
        <v>164</v>
      </c>
      <c r="N52" s="182"/>
      <c r="O52" s="182"/>
      <c r="P52" s="182" t="s">
        <v>259</v>
      </c>
      <c r="Q52" s="201" t="s">
        <v>267</v>
      </c>
      <c r="R52" s="201" t="s">
        <v>245</v>
      </c>
      <c r="S52" s="182" t="s">
        <v>251</v>
      </c>
      <c r="T52" s="199"/>
      <c r="U52" s="191" t="s">
        <v>276</v>
      </c>
      <c r="V52" s="38"/>
      <c r="W52" s="188"/>
      <c r="X52" s="166"/>
      <c r="Y52" s="166"/>
      <c r="Z52" s="157"/>
      <c r="AA52" s="157"/>
      <c r="AB52" s="157"/>
      <c r="AC52" s="166"/>
      <c r="AD52" s="157"/>
      <c r="AE52" s="157"/>
      <c r="AF52" s="157"/>
      <c r="AG52" s="166"/>
      <c r="AH52" s="161"/>
      <c r="AI52" s="157"/>
      <c r="AJ52" s="157"/>
      <c r="AK52" s="157"/>
      <c r="AL52" s="157"/>
      <c r="AM52" s="166"/>
      <c r="AN52" s="157"/>
      <c r="AO52" s="157"/>
      <c r="AP52" s="157"/>
      <c r="AQ52" s="161"/>
      <c r="AR52" s="23"/>
      <c r="AS52" s="23"/>
    </row>
    <row r="53" spans="1:45" ht="15" customHeight="1" x14ac:dyDescent="0.2">
      <c r="A53" s="2"/>
      <c r="B53" s="181">
        <v>2009</v>
      </c>
      <c r="C53" s="182" t="s">
        <v>35</v>
      </c>
      <c r="D53" s="157" t="s">
        <v>41</v>
      </c>
      <c r="E53" s="182"/>
      <c r="F53" s="182">
        <v>29</v>
      </c>
      <c r="G53" s="182"/>
      <c r="H53" s="183"/>
      <c r="I53" s="183"/>
      <c r="J53" s="183"/>
      <c r="K53" s="184"/>
      <c r="L53" s="38"/>
      <c r="M53" s="185" t="s">
        <v>165</v>
      </c>
      <c r="N53" s="182"/>
      <c r="O53" s="182"/>
      <c r="P53" s="182" t="s">
        <v>260</v>
      </c>
      <c r="Q53" s="182" t="s">
        <v>268</v>
      </c>
      <c r="R53" s="182" t="s">
        <v>246</v>
      </c>
      <c r="S53" s="182" t="s">
        <v>252</v>
      </c>
      <c r="T53" s="199"/>
      <c r="U53" s="184" t="s">
        <v>277</v>
      </c>
      <c r="V53" s="38"/>
      <c r="W53" s="188"/>
      <c r="X53" s="166"/>
      <c r="Y53" s="166"/>
      <c r="Z53" s="157"/>
      <c r="AA53" s="157"/>
      <c r="AB53" s="157"/>
      <c r="AC53" s="166"/>
      <c r="AD53" s="157"/>
      <c r="AE53" s="157"/>
      <c r="AF53" s="157"/>
      <c r="AG53" s="166"/>
      <c r="AH53" s="161"/>
      <c r="AI53" s="157"/>
      <c r="AJ53" s="157"/>
      <c r="AK53" s="157"/>
      <c r="AL53" s="157"/>
      <c r="AM53" s="166"/>
      <c r="AN53" s="157"/>
      <c r="AO53" s="157"/>
      <c r="AP53" s="157"/>
      <c r="AQ53" s="161"/>
      <c r="AR53" s="23"/>
      <c r="AS53" s="23"/>
    </row>
    <row r="54" spans="1:45" ht="15" customHeight="1" x14ac:dyDescent="0.2">
      <c r="A54" s="2"/>
      <c r="B54" s="181">
        <v>2010</v>
      </c>
      <c r="C54" s="182" t="s">
        <v>35</v>
      </c>
      <c r="D54" s="157" t="s">
        <v>41</v>
      </c>
      <c r="E54" s="182"/>
      <c r="F54" s="182">
        <v>30</v>
      </c>
      <c r="G54" s="182"/>
      <c r="H54" s="183"/>
      <c r="I54" s="183"/>
      <c r="J54" s="183"/>
      <c r="K54" s="184"/>
      <c r="L54" s="38"/>
      <c r="M54" s="185" t="s">
        <v>166</v>
      </c>
      <c r="N54" s="182"/>
      <c r="O54" s="182"/>
      <c r="P54" s="182" t="s">
        <v>261</v>
      </c>
      <c r="Q54" s="182" t="s">
        <v>269</v>
      </c>
      <c r="R54" s="182" t="s">
        <v>187</v>
      </c>
      <c r="S54" s="182" t="s">
        <v>242</v>
      </c>
      <c r="T54" s="199"/>
      <c r="U54" s="184" t="s">
        <v>277</v>
      </c>
      <c r="V54" s="38"/>
      <c r="W54" s="188"/>
      <c r="X54" s="166"/>
      <c r="Y54" s="166"/>
      <c r="Z54" s="157"/>
      <c r="AA54" s="157"/>
      <c r="AB54" s="157"/>
      <c r="AC54" s="166"/>
      <c r="AD54" s="157"/>
      <c r="AE54" s="157"/>
      <c r="AF54" s="157"/>
      <c r="AG54" s="166"/>
      <c r="AH54" s="161"/>
      <c r="AI54" s="157"/>
      <c r="AJ54" s="157"/>
      <c r="AK54" s="157"/>
      <c r="AL54" s="157"/>
      <c r="AM54" s="166"/>
      <c r="AN54" s="157"/>
      <c r="AO54" s="157"/>
      <c r="AP54" s="157"/>
      <c r="AQ54" s="161"/>
      <c r="AR54" s="23"/>
      <c r="AS54" s="23"/>
    </row>
    <row r="55" spans="1:45" ht="15" customHeight="1" x14ac:dyDescent="0.2">
      <c r="A55" s="2"/>
      <c r="B55" s="181">
        <v>2011</v>
      </c>
      <c r="C55" s="182" t="s">
        <v>62</v>
      </c>
      <c r="D55" s="157" t="s">
        <v>57</v>
      </c>
      <c r="E55" s="182"/>
      <c r="F55" s="182">
        <v>31</v>
      </c>
      <c r="G55" s="182">
        <v>4</v>
      </c>
      <c r="H55" s="183">
        <f t="shared" si="8"/>
        <v>0.25</v>
      </c>
      <c r="I55" s="183">
        <f t="shared" si="9"/>
        <v>0</v>
      </c>
      <c r="J55" s="183">
        <f t="shared" si="10"/>
        <v>0.25</v>
      </c>
      <c r="K55" s="184">
        <f t="shared" si="11"/>
        <v>3</v>
      </c>
      <c r="L55" s="38"/>
      <c r="M55" s="185" t="s">
        <v>167</v>
      </c>
      <c r="N55" s="182"/>
      <c r="O55" s="182"/>
      <c r="P55" s="201" t="s">
        <v>262</v>
      </c>
      <c r="Q55" s="182" t="s">
        <v>267</v>
      </c>
      <c r="R55" s="182" t="s">
        <v>238</v>
      </c>
      <c r="S55" s="182" t="s">
        <v>253</v>
      </c>
      <c r="T55" s="199"/>
      <c r="U55" s="184" t="s">
        <v>276</v>
      </c>
      <c r="V55" s="38"/>
      <c r="W55" s="188"/>
      <c r="X55" s="166"/>
      <c r="Y55" s="166"/>
      <c r="Z55" s="157"/>
      <c r="AA55" s="157"/>
      <c r="AB55" s="157"/>
      <c r="AC55" s="166"/>
      <c r="AD55" s="157"/>
      <c r="AE55" s="157"/>
      <c r="AF55" s="157"/>
      <c r="AG55" s="166"/>
      <c r="AH55" s="161"/>
      <c r="AI55" s="157"/>
      <c r="AJ55" s="157"/>
      <c r="AK55" s="157"/>
      <c r="AL55" s="157"/>
      <c r="AM55" s="166"/>
      <c r="AN55" s="157"/>
      <c r="AO55" s="157"/>
      <c r="AP55" s="157"/>
      <c r="AQ55" s="161"/>
      <c r="AR55" s="23"/>
      <c r="AS55" s="23"/>
    </row>
    <row r="56" spans="1:45" s="71" customFormat="1" ht="15" customHeight="1" x14ac:dyDescent="0.25">
      <c r="A56" s="67"/>
      <c r="B56" s="167"/>
      <c r="C56" s="169"/>
      <c r="D56" s="169"/>
      <c r="E56" s="169"/>
      <c r="F56" s="169"/>
      <c r="G56" s="169"/>
      <c r="H56" s="192"/>
      <c r="I56" s="192"/>
      <c r="J56" s="192"/>
      <c r="K56" s="193"/>
      <c r="L56" s="38"/>
      <c r="M56" s="167"/>
      <c r="N56" s="169"/>
      <c r="O56" s="169"/>
      <c r="P56" s="169"/>
      <c r="Q56" s="169"/>
      <c r="R56" s="169"/>
      <c r="S56" s="169"/>
      <c r="T56" s="169"/>
      <c r="U56" s="193"/>
      <c r="V56" s="38"/>
      <c r="W56" s="167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72"/>
      <c r="AI56" s="169"/>
      <c r="AJ56" s="169"/>
      <c r="AK56" s="169"/>
      <c r="AL56" s="169"/>
      <c r="AM56" s="169"/>
      <c r="AN56" s="169"/>
      <c r="AO56" s="169"/>
      <c r="AP56" s="169"/>
      <c r="AQ56" s="172"/>
      <c r="AR56" s="34"/>
      <c r="AS56" s="194"/>
    </row>
    <row r="57" spans="1:45" s="71" customFormat="1" ht="15" customHeight="1" x14ac:dyDescent="0.25">
      <c r="A57" s="6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23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194"/>
    </row>
    <row r="58" spans="1:45" s="71" customFormat="1" ht="15" customHeight="1" x14ac:dyDescent="0.25">
      <c r="A58" s="6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194"/>
      <c r="AS58" s="194"/>
    </row>
    <row r="59" spans="1:45" s="71" customFormat="1" ht="15" customHeight="1" x14ac:dyDescent="0.25">
      <c r="A59" s="6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194"/>
      <c r="AS59" s="194"/>
    </row>
    <row r="60" spans="1:45" s="71" customFormat="1" ht="15" customHeight="1" x14ac:dyDescent="0.25">
      <c r="A60" s="6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194"/>
      <c r="AS60" s="194"/>
    </row>
    <row r="61" spans="1:45" s="71" customFormat="1" ht="15" customHeight="1" x14ac:dyDescent="0.25">
      <c r="A61" s="6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194"/>
      <c r="AS61" s="194"/>
    </row>
    <row r="62" spans="1:45" s="71" customFormat="1" ht="15" customHeight="1" x14ac:dyDescent="0.25">
      <c r="A62" s="6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194"/>
      <c r="AS62" s="194"/>
    </row>
    <row r="63" spans="1:45" s="71" customFormat="1" ht="15" customHeight="1" x14ac:dyDescent="0.25">
      <c r="A63" s="6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194"/>
      <c r="AS63" s="194"/>
    </row>
    <row r="64" spans="1:45" s="71" customFormat="1" ht="15" customHeight="1" x14ac:dyDescent="0.25">
      <c r="A64" s="6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194"/>
      <c r="AS64" s="194"/>
    </row>
    <row r="65" spans="1:45" s="71" customFormat="1" ht="15" customHeight="1" x14ac:dyDescent="0.25">
      <c r="A65" s="6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194"/>
      <c r="AS65" s="194"/>
    </row>
    <row r="66" spans="1:45" s="71" customFormat="1" ht="15" customHeight="1" x14ac:dyDescent="0.25">
      <c r="A66" s="6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194"/>
      <c r="AS66" s="194"/>
    </row>
    <row r="67" spans="1:45" s="71" customFormat="1" ht="15" customHeight="1" x14ac:dyDescent="0.25">
      <c r="A67" s="6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194"/>
      <c r="AS67" s="194"/>
    </row>
    <row r="68" spans="1:45" s="71" customFormat="1" ht="15" customHeight="1" x14ac:dyDescent="0.25">
      <c r="A68" s="6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194"/>
      <c r="AS68" s="194"/>
    </row>
    <row r="69" spans="1:45" s="71" customFormat="1" ht="15" customHeight="1" x14ac:dyDescent="0.25">
      <c r="A69" s="6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194"/>
      <c r="AS69" s="194"/>
    </row>
    <row r="70" spans="1:45" s="71" customFormat="1" ht="15" customHeight="1" x14ac:dyDescent="0.25">
      <c r="A70" s="6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194"/>
      <c r="AS70" s="194"/>
    </row>
    <row r="71" spans="1:45" s="71" customFormat="1" ht="15" customHeight="1" x14ac:dyDescent="0.25">
      <c r="A71" s="6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194"/>
      <c r="AS71" s="194"/>
    </row>
    <row r="72" spans="1:45" s="71" customFormat="1" ht="15" customHeight="1" x14ac:dyDescent="0.25">
      <c r="A72" s="6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194"/>
      <c r="AS72" s="194"/>
    </row>
    <row r="73" spans="1:45" s="71" customFormat="1" ht="15" customHeight="1" x14ac:dyDescent="0.25">
      <c r="A73" s="6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194"/>
      <c r="AS73" s="194"/>
    </row>
    <row r="74" spans="1:45" s="71" customFormat="1" ht="15" customHeight="1" x14ac:dyDescent="0.25">
      <c r="A74" s="6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194"/>
      <c r="AS74" s="194"/>
    </row>
    <row r="75" spans="1:45" s="71" customFormat="1" ht="15" customHeight="1" x14ac:dyDescent="0.25">
      <c r="A75" s="6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194"/>
      <c r="AS75" s="194"/>
    </row>
    <row r="76" spans="1:45" s="71" customFormat="1" ht="15" customHeight="1" x14ac:dyDescent="0.25">
      <c r="A76" s="6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194"/>
      <c r="AS76" s="194"/>
    </row>
    <row r="77" spans="1:45" s="71" customFormat="1" ht="15" customHeight="1" x14ac:dyDescent="0.25">
      <c r="A77" s="6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194"/>
      <c r="AS77" s="194"/>
    </row>
    <row r="78" spans="1:45" s="71" customFormat="1" ht="15" customHeight="1" x14ac:dyDescent="0.25">
      <c r="A78" s="6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194"/>
      <c r="AS78" s="194"/>
    </row>
    <row r="79" spans="1:45" s="71" customFormat="1" ht="15" customHeight="1" x14ac:dyDescent="0.25">
      <c r="A79" s="6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194"/>
      <c r="AS79" s="194"/>
    </row>
    <row r="80" spans="1:45" s="71" customFormat="1" ht="15" customHeight="1" x14ac:dyDescent="0.25">
      <c r="A80" s="6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194"/>
      <c r="AS80" s="194"/>
    </row>
    <row r="81" spans="1:45" s="71" customFormat="1" ht="15" customHeight="1" x14ac:dyDescent="0.25">
      <c r="A81" s="6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194"/>
      <c r="AS81" s="194"/>
    </row>
    <row r="82" spans="1:45" s="71" customFormat="1" ht="15" customHeight="1" x14ac:dyDescent="0.25">
      <c r="A82" s="6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194"/>
      <c r="AS82" s="194"/>
    </row>
    <row r="83" spans="1:45" s="71" customFormat="1" ht="15" customHeight="1" x14ac:dyDescent="0.25">
      <c r="A83" s="6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194"/>
      <c r="AS83" s="194"/>
    </row>
    <row r="84" spans="1:45" s="71" customFormat="1" ht="15" customHeight="1" x14ac:dyDescent="0.25">
      <c r="A84" s="6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194"/>
      <c r="AS84" s="194"/>
    </row>
    <row r="85" spans="1:45" s="71" customFormat="1" ht="15" customHeight="1" x14ac:dyDescent="0.25">
      <c r="A85" s="6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194"/>
      <c r="AS85" s="194"/>
    </row>
    <row r="86" spans="1:45" s="71" customFormat="1" ht="15" customHeight="1" x14ac:dyDescent="0.25">
      <c r="A86" s="6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194"/>
      <c r="AS86" s="194"/>
    </row>
    <row r="87" spans="1:45" s="71" customFormat="1" ht="15" customHeight="1" x14ac:dyDescent="0.25">
      <c r="A87" s="6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194"/>
      <c r="AS87" s="194"/>
    </row>
    <row r="88" spans="1:45" s="71" customFormat="1" ht="15" customHeight="1" x14ac:dyDescent="0.25">
      <c r="A88" s="6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194"/>
      <c r="AS88" s="194"/>
    </row>
    <row r="89" spans="1:45" s="71" customFormat="1" ht="15" customHeight="1" x14ac:dyDescent="0.25">
      <c r="A89" s="6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194"/>
      <c r="AS89" s="194"/>
    </row>
    <row r="90" spans="1:45" s="71" customFormat="1" ht="15" customHeight="1" x14ac:dyDescent="0.25">
      <c r="A90" s="6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194"/>
      <c r="AS90" s="194"/>
    </row>
    <row r="91" spans="1:45" s="71" customFormat="1" ht="15" customHeight="1" x14ac:dyDescent="0.25">
      <c r="A91" s="6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194"/>
      <c r="AS91" s="194"/>
    </row>
    <row r="92" spans="1:45" s="71" customFormat="1" ht="15" customHeight="1" x14ac:dyDescent="0.25">
      <c r="A92" s="6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194"/>
      <c r="AS92" s="194"/>
    </row>
    <row r="93" spans="1:45" s="71" customFormat="1" ht="15" customHeight="1" x14ac:dyDescent="0.25">
      <c r="A93" s="6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194"/>
      <c r="AS93" s="194"/>
    </row>
    <row r="94" spans="1:45" s="71" customFormat="1" ht="15" customHeight="1" x14ac:dyDescent="0.25">
      <c r="A94" s="6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194"/>
      <c r="AS94" s="194"/>
    </row>
    <row r="95" spans="1:45" s="71" customFormat="1" ht="15" customHeight="1" x14ac:dyDescent="0.25">
      <c r="A95" s="6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194"/>
      <c r="AS95" s="194"/>
    </row>
    <row r="96" spans="1:45" s="71" customFormat="1" ht="15" customHeight="1" x14ac:dyDescent="0.25">
      <c r="A96" s="6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194"/>
      <c r="AS96" s="194"/>
    </row>
    <row r="97" spans="1:45" s="71" customFormat="1" ht="15" customHeight="1" x14ac:dyDescent="0.25">
      <c r="A97" s="6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194"/>
      <c r="AS97" s="194"/>
    </row>
    <row r="98" spans="1:45" s="71" customFormat="1" ht="15" customHeight="1" x14ac:dyDescent="0.25">
      <c r="A98" s="6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194"/>
      <c r="AS98" s="194"/>
    </row>
    <row r="99" spans="1:45" s="71" customFormat="1" ht="15" customHeight="1" x14ac:dyDescent="0.25">
      <c r="A99" s="6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194"/>
      <c r="AS99" s="194"/>
    </row>
    <row r="100" spans="1:45" s="71" customFormat="1" ht="15" customHeight="1" x14ac:dyDescent="0.25">
      <c r="A100" s="6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194"/>
      <c r="AS100" s="194"/>
    </row>
    <row r="101" spans="1:45" s="71" customFormat="1" ht="15" customHeight="1" x14ac:dyDescent="0.25">
      <c r="A101" s="6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194"/>
      <c r="AS101" s="194"/>
    </row>
    <row r="102" spans="1:45" s="71" customFormat="1" ht="15" customHeight="1" x14ac:dyDescent="0.25">
      <c r="A102" s="6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194"/>
      <c r="AS102" s="194"/>
    </row>
    <row r="103" spans="1:45" s="71" customFormat="1" ht="15" customHeight="1" x14ac:dyDescent="0.25">
      <c r="A103" s="6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194"/>
      <c r="AS103" s="194"/>
    </row>
    <row r="104" spans="1:45" s="71" customFormat="1" ht="15" customHeight="1" x14ac:dyDescent="0.25">
      <c r="A104" s="6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194"/>
      <c r="AS104" s="194"/>
    </row>
    <row r="105" spans="1:45" s="71" customFormat="1" ht="15" customHeight="1" x14ac:dyDescent="0.25">
      <c r="A105" s="6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194"/>
      <c r="AS105" s="194"/>
    </row>
    <row r="106" spans="1:45" s="71" customFormat="1" ht="15" customHeight="1" x14ac:dyDescent="0.25">
      <c r="A106" s="6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194"/>
      <c r="AS106" s="194"/>
    </row>
    <row r="107" spans="1:45" s="71" customFormat="1" ht="15" customHeight="1" x14ac:dyDescent="0.25">
      <c r="A107" s="6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194"/>
      <c r="AS107" s="194"/>
    </row>
    <row r="108" spans="1:45" s="71" customFormat="1" ht="15" customHeight="1" x14ac:dyDescent="0.25">
      <c r="A108" s="6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194"/>
      <c r="AS108" s="194"/>
    </row>
    <row r="109" spans="1:45" s="71" customFormat="1" ht="15" customHeight="1" x14ac:dyDescent="0.25">
      <c r="A109" s="6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194"/>
      <c r="AS109" s="194"/>
    </row>
    <row r="110" spans="1:45" s="71" customFormat="1" ht="15" customHeight="1" x14ac:dyDescent="0.25">
      <c r="A110" s="6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194"/>
      <c r="AS110" s="194"/>
    </row>
    <row r="111" spans="1:45" s="71" customFormat="1" ht="15" customHeight="1" x14ac:dyDescent="0.25">
      <c r="A111" s="6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194"/>
      <c r="AS111" s="194"/>
    </row>
    <row r="112" spans="1:45" s="71" customFormat="1" ht="15" customHeight="1" x14ac:dyDescent="0.25">
      <c r="A112" s="6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194"/>
      <c r="AS112" s="194"/>
    </row>
    <row r="113" spans="1:45" s="71" customFormat="1" ht="15" customHeight="1" x14ac:dyDescent="0.25">
      <c r="A113" s="6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194"/>
      <c r="AS113" s="194"/>
    </row>
    <row r="114" spans="1:45" s="71" customFormat="1" ht="15" customHeight="1" x14ac:dyDescent="0.25">
      <c r="A114" s="6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194"/>
      <c r="AS114" s="194"/>
    </row>
    <row r="115" spans="1:45" s="71" customFormat="1" ht="15" customHeight="1" x14ac:dyDescent="0.25">
      <c r="A115" s="6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8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7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</row>
    <row r="116" spans="1:45" s="71" customFormat="1" ht="15" customHeight="1" x14ac:dyDescent="0.25">
      <c r="A116" s="6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8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7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</row>
    <row r="117" spans="1:45" s="71" customFormat="1" ht="15" customHeight="1" x14ac:dyDescent="0.25">
      <c r="A117" s="6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8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7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</row>
    <row r="118" spans="1:45" s="71" customFormat="1" ht="15" customHeight="1" x14ac:dyDescent="0.25">
      <c r="A118" s="6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8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7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</row>
    <row r="119" spans="1:45" s="71" customFormat="1" ht="15" customHeight="1" x14ac:dyDescent="0.25">
      <c r="A119" s="6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8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7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</row>
    <row r="120" spans="1:45" s="71" customFormat="1" ht="15" customHeight="1" x14ac:dyDescent="0.25">
      <c r="A120" s="6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8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7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</row>
    <row r="121" spans="1:45" s="71" customFormat="1" ht="15" customHeight="1" x14ac:dyDescent="0.25">
      <c r="A121" s="6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8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7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</row>
    <row r="122" spans="1:45" s="71" customFormat="1" ht="15" customHeight="1" x14ac:dyDescent="0.25">
      <c r="A122" s="6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8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7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</row>
    <row r="123" spans="1:45" s="71" customFormat="1" ht="15" customHeight="1" x14ac:dyDescent="0.25">
      <c r="A123" s="6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8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7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</row>
    <row r="124" spans="1:45" s="71" customFormat="1" ht="15" customHeight="1" x14ac:dyDescent="0.25">
      <c r="A124" s="6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8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7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</row>
    <row r="125" spans="1:45" s="71" customFormat="1" ht="15" customHeight="1" x14ac:dyDescent="0.25">
      <c r="A125" s="6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8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7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</row>
    <row r="126" spans="1:45" s="71" customFormat="1" ht="15" customHeight="1" x14ac:dyDescent="0.25">
      <c r="A126" s="6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8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7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</row>
    <row r="127" spans="1:45" s="71" customFormat="1" ht="15" customHeight="1" x14ac:dyDescent="0.25">
      <c r="A127" s="6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8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7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</row>
    <row r="128" spans="1:45" s="71" customFormat="1" ht="15" customHeight="1" x14ac:dyDescent="0.25">
      <c r="A128" s="6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8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7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</row>
    <row r="129" spans="1:44" s="71" customFormat="1" ht="15" customHeight="1" x14ac:dyDescent="0.25">
      <c r="A129" s="6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8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7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</row>
    <row r="130" spans="1:44" s="71" customFormat="1" ht="15" customHeight="1" x14ac:dyDescent="0.25">
      <c r="A130" s="6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8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7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</row>
    <row r="131" spans="1:44" s="71" customFormat="1" ht="15" customHeight="1" x14ac:dyDescent="0.25">
      <c r="A131" s="6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8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7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</row>
    <row r="132" spans="1:44" s="71" customFormat="1" ht="15" customHeight="1" x14ac:dyDescent="0.25">
      <c r="A132" s="6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8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7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</row>
    <row r="133" spans="1:44" s="71" customFormat="1" ht="15" customHeight="1" x14ac:dyDescent="0.25">
      <c r="A133" s="6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8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7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</row>
    <row r="134" spans="1:44" s="71" customFormat="1" ht="15" customHeight="1" x14ac:dyDescent="0.25">
      <c r="A134" s="6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8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7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</row>
    <row r="135" spans="1:44" s="71" customFormat="1" ht="15" customHeight="1" x14ac:dyDescent="0.25">
      <c r="A135" s="6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8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7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</row>
    <row r="136" spans="1:44" s="71" customFormat="1" ht="15" customHeight="1" x14ac:dyDescent="0.25">
      <c r="A136" s="6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8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7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</row>
    <row r="137" spans="1:44" s="71" customFormat="1" ht="15" customHeight="1" x14ac:dyDescent="0.25">
      <c r="A137" s="6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8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7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</row>
    <row r="138" spans="1:44" s="71" customFormat="1" ht="15" customHeight="1" x14ac:dyDescent="0.25">
      <c r="A138" s="6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8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7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</row>
    <row r="139" spans="1:44" s="71" customFormat="1" ht="15" customHeight="1" x14ac:dyDescent="0.25">
      <c r="A139" s="6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8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7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</row>
    <row r="140" spans="1:44" s="71" customFormat="1" ht="15" customHeight="1" x14ac:dyDescent="0.25">
      <c r="A140" s="6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8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7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</row>
    <row r="141" spans="1:44" s="71" customFormat="1" ht="15" customHeight="1" x14ac:dyDescent="0.25">
      <c r="A141" s="6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8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7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</row>
    <row r="142" spans="1:44" s="71" customFormat="1" ht="15" customHeight="1" x14ac:dyDescent="0.25">
      <c r="A142" s="6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8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7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</row>
    <row r="143" spans="1:44" s="71" customFormat="1" ht="15" customHeight="1" x14ac:dyDescent="0.25">
      <c r="A143" s="6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8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7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</row>
    <row r="144" spans="1:44" s="71" customFormat="1" ht="15" customHeight="1" x14ac:dyDescent="0.25">
      <c r="A144" s="6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8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7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</row>
    <row r="145" spans="1:44" s="71" customFormat="1" ht="15" customHeight="1" x14ac:dyDescent="0.25">
      <c r="A145" s="6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8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7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</row>
    <row r="146" spans="1:44" s="71" customFormat="1" ht="15" customHeight="1" x14ac:dyDescent="0.25">
      <c r="A146" s="6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8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7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</row>
    <row r="147" spans="1:44" s="71" customFormat="1" ht="15" customHeight="1" x14ac:dyDescent="0.25">
      <c r="A147" s="6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8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7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</row>
    <row r="148" spans="1:44" s="71" customFormat="1" ht="15" customHeight="1" x14ac:dyDescent="0.25">
      <c r="A148" s="6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8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7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</row>
    <row r="149" spans="1:44" s="71" customFormat="1" ht="15" customHeight="1" x14ac:dyDescent="0.25">
      <c r="A149" s="6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8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7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</row>
    <row r="150" spans="1:44" s="71" customFormat="1" ht="15" customHeight="1" x14ac:dyDescent="0.25">
      <c r="A150" s="6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8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7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</row>
    <row r="151" spans="1:44" s="71" customFormat="1" ht="15" customHeight="1" x14ac:dyDescent="0.25">
      <c r="A151" s="6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8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7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</row>
    <row r="152" spans="1:44" s="71" customFormat="1" ht="15" customHeight="1" x14ac:dyDescent="0.25">
      <c r="A152" s="6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8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7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</row>
    <row r="153" spans="1:44" s="71" customFormat="1" ht="15" customHeight="1" x14ac:dyDescent="0.25">
      <c r="A153" s="6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8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7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</row>
    <row r="154" spans="1:44" s="71" customFormat="1" ht="15" customHeight="1" x14ac:dyDescent="0.25">
      <c r="A154" s="6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8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7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</row>
    <row r="155" spans="1:44" s="71" customFormat="1" ht="15" customHeight="1" x14ac:dyDescent="0.25">
      <c r="A155" s="6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8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7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</row>
    <row r="156" spans="1:44" s="71" customFormat="1" ht="15" customHeight="1" x14ac:dyDescent="0.25">
      <c r="A156" s="6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8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7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</row>
    <row r="157" spans="1:44" s="71" customFormat="1" ht="15" customHeight="1" x14ac:dyDescent="0.25">
      <c r="A157" s="6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8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7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</row>
    <row r="158" spans="1:44" s="71" customFormat="1" ht="15" customHeight="1" x14ac:dyDescent="0.25">
      <c r="A158" s="6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8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7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</row>
    <row r="159" spans="1:44" s="71" customFormat="1" ht="15" customHeight="1" x14ac:dyDescent="0.25">
      <c r="A159" s="6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8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7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</row>
    <row r="160" spans="1:44" s="71" customFormat="1" ht="15" customHeight="1" x14ac:dyDescent="0.25">
      <c r="A160" s="6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8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7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</row>
    <row r="161" spans="2:43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3"/>
      <c r="AH161" s="57"/>
      <c r="AI161" s="34"/>
      <c r="AJ161" s="34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3"/>
      <c r="AH162" s="57"/>
      <c r="AI162" s="34"/>
      <c r="AJ162" s="34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3"/>
      <c r="AH163" s="57"/>
      <c r="AI163" s="34"/>
      <c r="AJ163" s="34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3"/>
      <c r="AH164" s="57"/>
      <c r="AI164" s="34"/>
      <c r="AJ164" s="34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3"/>
      <c r="AH165" s="57"/>
      <c r="AI165" s="34"/>
      <c r="AJ165" s="34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3"/>
      <c r="AH166" s="57"/>
      <c r="AI166" s="34"/>
      <c r="AJ166" s="34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3"/>
      <c r="AH167" s="57"/>
      <c r="AI167" s="34"/>
      <c r="AJ167" s="34"/>
    </row>
    <row r="168" spans="2:43" ht="1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3"/>
      <c r="AH168" s="57"/>
      <c r="AI168" s="34"/>
      <c r="AJ168" s="34"/>
    </row>
    <row r="169" spans="2:43" ht="1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3"/>
      <c r="AH169" s="57"/>
      <c r="AI169" s="34"/>
      <c r="AJ169" s="34"/>
    </row>
    <row r="170" spans="2:43" ht="1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3"/>
      <c r="AH170" s="57"/>
      <c r="AI170" s="34"/>
      <c r="AJ170" s="34"/>
    </row>
    <row r="171" spans="2:43" ht="1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3"/>
      <c r="AH171" s="57"/>
      <c r="AI171" s="34"/>
      <c r="AJ171" s="34"/>
    </row>
    <row r="172" spans="2:43" ht="1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3"/>
      <c r="AH172" s="57"/>
      <c r="AI172" s="34"/>
      <c r="AJ172" s="34"/>
    </row>
    <row r="173" spans="2:43" ht="1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3"/>
      <c r="AH173" s="57"/>
      <c r="AI173" s="34"/>
      <c r="AJ173" s="34"/>
    </row>
    <row r="174" spans="2:43" ht="15" customHeight="1" x14ac:dyDescent="0.25">
      <c r="AA174" s="3"/>
      <c r="AB174" s="3"/>
      <c r="AC174" s="3"/>
      <c r="AD174" s="3"/>
      <c r="AE174" s="3"/>
      <c r="AF174" s="3"/>
    </row>
    <row r="175" spans="2:43" ht="15" customHeight="1" x14ac:dyDescent="0.25">
      <c r="AA175" s="3"/>
      <c r="AB175" s="3"/>
      <c r="AC175" s="3"/>
      <c r="AD175" s="3"/>
      <c r="AE175" s="3"/>
      <c r="AF175" s="3"/>
    </row>
    <row r="176" spans="2:43" ht="15" customHeight="1" x14ac:dyDescent="0.25">
      <c r="AA176" s="3"/>
      <c r="AB176" s="3"/>
      <c r="AC176" s="3"/>
      <c r="AD176" s="3"/>
      <c r="AE176" s="3"/>
      <c r="AF176" s="3"/>
    </row>
    <row r="177" spans="27:39" ht="15" customHeight="1" x14ac:dyDescent="0.25">
      <c r="AA177" s="3"/>
      <c r="AB177" s="3"/>
      <c r="AC177" s="3"/>
      <c r="AD177" s="3"/>
      <c r="AE177" s="3"/>
      <c r="AF177" s="3"/>
    </row>
    <row r="178" spans="27:39" ht="15" customHeight="1" x14ac:dyDescent="0.25"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27:39" ht="15" customHeight="1" x14ac:dyDescent="0.25"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27:39" ht="15" customHeight="1" x14ac:dyDescent="0.25"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27:39" ht="15" customHeight="1" x14ac:dyDescent="0.25"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27:39" ht="15" customHeight="1" x14ac:dyDescent="0.25"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27:39" ht="15" customHeight="1" x14ac:dyDescent="0.25"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27:39" ht="15" customHeight="1" x14ac:dyDescent="0.25"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27:39" ht="15" customHeight="1" x14ac:dyDescent="0.25"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27:39" ht="15" customHeight="1" x14ac:dyDescent="0.25"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27:39" ht="15" customHeight="1" x14ac:dyDescent="0.25"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27:39" ht="15" customHeight="1" x14ac:dyDescent="0.25"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27:39" ht="15" customHeight="1" x14ac:dyDescent="0.25"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27:39" ht="15" customHeight="1" x14ac:dyDescent="0.25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27:39" ht="15" customHeight="1" x14ac:dyDescent="0.25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27:39" ht="15" customHeight="1" x14ac:dyDescent="0.25"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2:43" ht="15" customHeight="1" x14ac:dyDescent="0.25"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5" t="s">
        <v>34</v>
      </c>
      <c r="C1" s="6"/>
      <c r="D1" s="7"/>
      <c r="E1" s="8" t="s">
        <v>64</v>
      </c>
      <c r="F1" s="68"/>
      <c r="G1" s="69"/>
      <c r="H1" s="69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8"/>
      <c r="AB1" s="68"/>
      <c r="AC1" s="69"/>
      <c r="AD1" s="69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4" t="s">
        <v>65</v>
      </c>
      <c r="C2" s="65"/>
      <c r="D2" s="133"/>
      <c r="E2" s="13" t="s">
        <v>13</v>
      </c>
      <c r="F2" s="14"/>
      <c r="G2" s="14"/>
      <c r="H2" s="14"/>
      <c r="I2" s="20"/>
      <c r="J2" s="15"/>
      <c r="K2" s="120"/>
      <c r="L2" s="22" t="s">
        <v>132</v>
      </c>
      <c r="M2" s="14"/>
      <c r="N2" s="14"/>
      <c r="O2" s="21"/>
      <c r="P2" s="19"/>
      <c r="Q2" s="22" t="s">
        <v>133</v>
      </c>
      <c r="R2" s="14"/>
      <c r="S2" s="14"/>
      <c r="T2" s="14"/>
      <c r="U2" s="20"/>
      <c r="V2" s="21"/>
      <c r="W2" s="19"/>
      <c r="X2" s="134" t="s">
        <v>134</v>
      </c>
      <c r="Y2" s="135"/>
      <c r="Z2" s="136"/>
      <c r="AA2" s="13" t="s">
        <v>13</v>
      </c>
      <c r="AB2" s="14"/>
      <c r="AC2" s="14"/>
      <c r="AD2" s="14"/>
      <c r="AE2" s="20"/>
      <c r="AF2" s="15"/>
      <c r="AG2" s="120"/>
      <c r="AH2" s="22" t="s">
        <v>135</v>
      </c>
      <c r="AI2" s="14"/>
      <c r="AJ2" s="14"/>
      <c r="AK2" s="21"/>
      <c r="AL2" s="19"/>
      <c r="AM2" s="22" t="s">
        <v>133</v>
      </c>
      <c r="AN2" s="14"/>
      <c r="AO2" s="14"/>
      <c r="AP2" s="14"/>
      <c r="AQ2" s="20"/>
      <c r="AR2" s="21"/>
      <c r="AS2" s="137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2003</v>
      </c>
      <c r="C4" s="31" t="s">
        <v>66</v>
      </c>
      <c r="D4" s="25" t="s">
        <v>41</v>
      </c>
      <c r="E4" s="24">
        <v>22</v>
      </c>
      <c r="F4" s="24">
        <v>1</v>
      </c>
      <c r="G4" s="24">
        <v>18</v>
      </c>
      <c r="H4" s="30">
        <v>25</v>
      </c>
      <c r="I4" s="24">
        <v>81</v>
      </c>
      <c r="J4" s="26">
        <v>0.55862068965517242</v>
      </c>
      <c r="K4" s="37">
        <v>145</v>
      </c>
      <c r="L4" s="88"/>
      <c r="M4" s="18"/>
      <c r="N4" s="18"/>
      <c r="O4" s="18"/>
      <c r="P4" s="23"/>
      <c r="Q4" s="24"/>
      <c r="R4" s="24"/>
      <c r="S4" s="30"/>
      <c r="T4" s="24"/>
      <c r="U4" s="24"/>
      <c r="V4" s="138"/>
      <c r="W4" s="37"/>
      <c r="X4" s="24"/>
      <c r="Y4" s="31"/>
      <c r="Z4" s="25"/>
      <c r="AA4" s="24"/>
      <c r="AB4" s="24"/>
      <c r="AC4" s="24"/>
      <c r="AD4" s="30"/>
      <c r="AE4" s="24"/>
      <c r="AF4" s="26"/>
      <c r="AG4" s="3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9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77" t="s">
        <v>136</v>
      </c>
      <c r="C5" s="79"/>
      <c r="D5" s="72"/>
      <c r="E5" s="78">
        <f>SUM(E4:E4)</f>
        <v>22</v>
      </c>
      <c r="F5" s="78">
        <f>SUM(F4:F4)</f>
        <v>1</v>
      </c>
      <c r="G5" s="78">
        <f>SUM(G4:G4)</f>
        <v>18</v>
      </c>
      <c r="H5" s="78">
        <f>SUM(H4:H4)</f>
        <v>25</v>
      </c>
      <c r="I5" s="78">
        <f>SUM(I4:I4)</f>
        <v>81</v>
      </c>
      <c r="J5" s="140">
        <f>PRODUCT(I5/K5)</f>
        <v>0.55862068965517242</v>
      </c>
      <c r="K5" s="120">
        <f>SUM(K4:K4)</f>
        <v>145</v>
      </c>
      <c r="L5" s="22"/>
      <c r="M5" s="20"/>
      <c r="N5" s="128"/>
      <c r="O5" s="129"/>
      <c r="P5" s="23"/>
      <c r="Q5" s="78">
        <f>SUM(Q4:Q4)</f>
        <v>0</v>
      </c>
      <c r="R5" s="78">
        <f>SUM(R4:R4)</f>
        <v>0</v>
      </c>
      <c r="S5" s="78">
        <f>SUM(S4:S4)</f>
        <v>0</v>
      </c>
      <c r="T5" s="78">
        <f>SUM(T4:T4)</f>
        <v>0</v>
      </c>
      <c r="U5" s="78">
        <f>SUM(U4:U4)</f>
        <v>0</v>
      </c>
      <c r="V5" s="32">
        <v>0</v>
      </c>
      <c r="W5" s="120">
        <f>SUM(W4:W4)</f>
        <v>0</v>
      </c>
      <c r="X5" s="16" t="s">
        <v>136</v>
      </c>
      <c r="Y5" s="17"/>
      <c r="Z5" s="15"/>
      <c r="AA5" s="78">
        <f>SUM(AA4:AA4)</f>
        <v>0</v>
      </c>
      <c r="AB5" s="78">
        <f>SUM(AB4:AB4)</f>
        <v>0</v>
      </c>
      <c r="AC5" s="78">
        <f>SUM(AC4:AC4)</f>
        <v>0</v>
      </c>
      <c r="AD5" s="78">
        <f>SUM(AD4:AD4)</f>
        <v>0</v>
      </c>
      <c r="AE5" s="78">
        <f>SUM(AE4:AE4)</f>
        <v>0</v>
      </c>
      <c r="AF5" s="140">
        <v>0</v>
      </c>
      <c r="AG5" s="120">
        <f>SUM(AG4:AG4)</f>
        <v>0</v>
      </c>
      <c r="AH5" s="22"/>
      <c r="AI5" s="20"/>
      <c r="AJ5" s="128"/>
      <c r="AK5" s="129"/>
      <c r="AL5" s="23"/>
      <c r="AM5" s="78">
        <f>SUM(AM4:AM4)</f>
        <v>0</v>
      </c>
      <c r="AN5" s="78">
        <f>SUM(AN4:AN4)</f>
        <v>0</v>
      </c>
      <c r="AO5" s="78">
        <f>SUM(AO4:AO4)</f>
        <v>0</v>
      </c>
      <c r="AP5" s="78">
        <f>SUM(AP4:AP4)</f>
        <v>0</v>
      </c>
      <c r="AQ5" s="78">
        <f>SUM(AQ4:AQ4)</f>
        <v>0</v>
      </c>
      <c r="AR5" s="140">
        <v>0</v>
      </c>
      <c r="AS5" s="137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37"/>
      <c r="L6" s="23"/>
      <c r="M6" s="23"/>
      <c r="N6" s="23"/>
      <c r="O6" s="23"/>
      <c r="P6" s="34"/>
      <c r="Q6" s="34"/>
      <c r="R6" s="38"/>
      <c r="S6" s="34"/>
      <c r="T6" s="34"/>
      <c r="U6" s="23"/>
      <c r="V6" s="23"/>
      <c r="W6" s="37"/>
      <c r="X6" s="34"/>
      <c r="Y6" s="34"/>
      <c r="Z6" s="34"/>
      <c r="AA6" s="34"/>
      <c r="AB6" s="34"/>
      <c r="AC6" s="34"/>
      <c r="AD6" s="34"/>
      <c r="AE6" s="34"/>
      <c r="AF6" s="35"/>
      <c r="AG6" s="37"/>
      <c r="AH6" s="23"/>
      <c r="AI6" s="23"/>
      <c r="AJ6" s="23"/>
      <c r="AK6" s="23"/>
      <c r="AL6" s="34"/>
      <c r="AM6" s="34"/>
      <c r="AN6" s="38"/>
      <c r="AO6" s="34"/>
      <c r="AP6" s="34"/>
      <c r="AQ6" s="23"/>
      <c r="AR6" s="23"/>
      <c r="AS6" s="37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141" t="s">
        <v>137</v>
      </c>
      <c r="C7" s="142"/>
      <c r="D7" s="143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138</v>
      </c>
      <c r="O7" s="18" t="s">
        <v>139</v>
      </c>
      <c r="Q7" s="38"/>
      <c r="R7" s="38" t="s">
        <v>56</v>
      </c>
      <c r="S7" s="38"/>
      <c r="T7" s="34" t="s">
        <v>63</v>
      </c>
      <c r="U7" s="23"/>
      <c r="V7" s="37"/>
      <c r="W7" s="37"/>
      <c r="X7" s="144"/>
      <c r="Y7" s="144"/>
      <c r="Z7" s="144"/>
      <c r="AA7" s="144"/>
      <c r="AB7" s="144"/>
      <c r="AC7" s="38"/>
      <c r="AD7" s="38"/>
      <c r="AE7" s="38"/>
      <c r="AF7" s="34"/>
      <c r="AG7" s="34"/>
      <c r="AH7" s="34"/>
      <c r="AI7" s="34"/>
      <c r="AJ7" s="34"/>
      <c r="AK7" s="34"/>
      <c r="AM7" s="37"/>
      <c r="AN7" s="144"/>
      <c r="AO7" s="144"/>
      <c r="AP7" s="144"/>
      <c r="AQ7" s="144"/>
      <c r="AR7" s="144"/>
      <c r="AS7" s="14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40" t="s">
        <v>12</v>
      </c>
      <c r="C8" s="12"/>
      <c r="D8" s="42"/>
      <c r="E8" s="145">
        <v>280</v>
      </c>
      <c r="F8" s="145">
        <v>25</v>
      </c>
      <c r="G8" s="145">
        <v>118</v>
      </c>
      <c r="H8" s="145">
        <v>153</v>
      </c>
      <c r="I8" s="145">
        <v>862</v>
      </c>
      <c r="J8" s="146">
        <v>0.52</v>
      </c>
      <c r="K8" s="34">
        <f>PRODUCT(I8/J8)</f>
        <v>1657.6923076923076</v>
      </c>
      <c r="L8" s="147">
        <f>PRODUCT((F8+G8)/E8)</f>
        <v>0.51071428571428568</v>
      </c>
      <c r="M8" s="147">
        <f>PRODUCT(H8/E8)</f>
        <v>0.54642857142857137</v>
      </c>
      <c r="N8" s="147">
        <f>PRODUCT((F8+G8+H8)/E8)</f>
        <v>1.0571428571428572</v>
      </c>
      <c r="O8" s="147">
        <f>PRODUCT(I8/E8)</f>
        <v>3.0785714285714287</v>
      </c>
      <c r="Q8" s="38"/>
      <c r="R8" s="38"/>
      <c r="S8" s="38"/>
      <c r="T8" s="34" t="s">
        <v>58</v>
      </c>
      <c r="U8" s="34"/>
      <c r="V8" s="34"/>
      <c r="W8" s="34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4"/>
      <c r="AL8" s="34"/>
      <c r="AM8" s="34"/>
      <c r="AN8" s="38"/>
      <c r="AO8" s="38"/>
      <c r="AP8" s="38"/>
      <c r="AQ8" s="38"/>
      <c r="AR8" s="38"/>
      <c r="AS8" s="3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48" t="s">
        <v>65</v>
      </c>
      <c r="C9" s="149"/>
      <c r="D9" s="150"/>
      <c r="E9" s="145">
        <f>PRODUCT(E5+Q5)</f>
        <v>22</v>
      </c>
      <c r="F9" s="145">
        <f>PRODUCT(F5+R5)</f>
        <v>1</v>
      </c>
      <c r="G9" s="145">
        <f>PRODUCT(G5+S5)</f>
        <v>18</v>
      </c>
      <c r="H9" s="145">
        <f>PRODUCT(H5+T5)</f>
        <v>25</v>
      </c>
      <c r="I9" s="145">
        <f>PRODUCT(I5+U5)</f>
        <v>81</v>
      </c>
      <c r="J9" s="146">
        <v>0</v>
      </c>
      <c r="K9" s="34">
        <f>PRODUCT(K5+W5)</f>
        <v>145</v>
      </c>
      <c r="L9" s="147">
        <f>PRODUCT((F9+G9)/E9)</f>
        <v>0.86363636363636365</v>
      </c>
      <c r="M9" s="147">
        <f>PRODUCT(H9/E9)</f>
        <v>1.1363636363636365</v>
      </c>
      <c r="N9" s="147">
        <f>PRODUCT((F9+G9+H9)/E9)</f>
        <v>2</v>
      </c>
      <c r="O9" s="147">
        <f>PRODUCT(I9/E9)</f>
        <v>3.6818181818181817</v>
      </c>
      <c r="Q9" s="38"/>
      <c r="R9" s="38"/>
      <c r="S9" s="38"/>
      <c r="T9" s="34" t="s">
        <v>59</v>
      </c>
      <c r="U9" s="34"/>
      <c r="V9" s="34"/>
      <c r="W9" s="34"/>
      <c r="X9" s="34"/>
      <c r="Y9" s="34"/>
      <c r="Z9" s="34"/>
      <c r="AA9" s="34"/>
      <c r="AB9" s="34"/>
      <c r="AC9" s="38"/>
      <c r="AD9" s="38"/>
      <c r="AE9" s="38"/>
      <c r="AF9" s="38"/>
      <c r="AG9" s="38"/>
      <c r="AH9" s="38"/>
      <c r="AI9" s="38"/>
      <c r="AJ9" s="38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51" t="s">
        <v>134</v>
      </c>
      <c r="C10" s="152"/>
      <c r="D10" s="153"/>
      <c r="E10" s="145">
        <f>PRODUCT(AA5+AM5)</f>
        <v>0</v>
      </c>
      <c r="F10" s="145">
        <f>PRODUCT(AB5+AN5)</f>
        <v>0</v>
      </c>
      <c r="G10" s="145">
        <f>PRODUCT(AC5+AO5)</f>
        <v>0</v>
      </c>
      <c r="H10" s="145">
        <f>PRODUCT(AD5+AP5)</f>
        <v>0</v>
      </c>
      <c r="I10" s="145">
        <f>PRODUCT(AE5+AQ5)</f>
        <v>0</v>
      </c>
      <c r="J10" s="146">
        <v>0</v>
      </c>
      <c r="K10" s="23">
        <f>PRODUCT(AG5+AS5)</f>
        <v>0</v>
      </c>
      <c r="L10" s="147">
        <v>0</v>
      </c>
      <c r="M10" s="147">
        <v>0</v>
      </c>
      <c r="N10" s="147">
        <v>0</v>
      </c>
      <c r="O10" s="147">
        <v>0</v>
      </c>
      <c r="Q10" s="38"/>
      <c r="R10" s="38"/>
      <c r="S10" s="34"/>
      <c r="T10" s="34" t="s">
        <v>60</v>
      </c>
      <c r="U10" s="23"/>
      <c r="V10" s="23"/>
      <c r="W10" s="34"/>
      <c r="X10" s="34"/>
      <c r="Y10" s="34"/>
      <c r="Z10" s="34"/>
      <c r="AA10" s="34"/>
      <c r="AB10" s="34"/>
      <c r="AC10" s="38"/>
      <c r="AD10" s="38"/>
      <c r="AE10" s="38"/>
      <c r="AF10" s="38"/>
      <c r="AG10" s="38"/>
      <c r="AH10" s="38"/>
      <c r="AI10" s="38"/>
      <c r="AJ10" s="38"/>
      <c r="AK10" s="34"/>
      <c r="AL10" s="2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54" t="s">
        <v>136</v>
      </c>
      <c r="C11" s="95"/>
      <c r="D11" s="155"/>
      <c r="E11" s="145">
        <f>SUM(E8:E10)</f>
        <v>302</v>
      </c>
      <c r="F11" s="145">
        <f t="shared" ref="F11:I11" si="0">SUM(F8:F10)</f>
        <v>26</v>
      </c>
      <c r="G11" s="145">
        <f t="shared" si="0"/>
        <v>136</v>
      </c>
      <c r="H11" s="145">
        <f t="shared" si="0"/>
        <v>178</v>
      </c>
      <c r="I11" s="145">
        <f t="shared" si="0"/>
        <v>943</v>
      </c>
      <c r="J11" s="146">
        <f>PRODUCT(I11/K11)</f>
        <v>0.5231064646895669</v>
      </c>
      <c r="K11" s="34">
        <f>SUM(K8:K10)</f>
        <v>1802.6923076923076</v>
      </c>
      <c r="L11" s="147">
        <f>PRODUCT((F11+G11)/E11)</f>
        <v>0.53642384105960261</v>
      </c>
      <c r="M11" s="147">
        <f>PRODUCT(H11/E11)</f>
        <v>0.58940397350993379</v>
      </c>
      <c r="N11" s="147">
        <f>PRODUCT((F11+G11+H11)/E11)</f>
        <v>1.1258278145695364</v>
      </c>
      <c r="O11" s="147">
        <f>PRODUCT(I11/E11)</f>
        <v>3.1225165562913908</v>
      </c>
      <c r="Q11" s="23"/>
      <c r="R11" s="23"/>
      <c r="S11" s="23"/>
      <c r="T11" s="34" t="s">
        <v>61</v>
      </c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8"/>
      <c r="AF11" s="38"/>
      <c r="AG11" s="38"/>
      <c r="AH11" s="38"/>
      <c r="AI11" s="38"/>
      <c r="AJ11" s="38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3"/>
      <c r="F12" s="23"/>
      <c r="G12" s="23"/>
      <c r="H12" s="23"/>
      <c r="I12" s="23"/>
      <c r="J12" s="34"/>
      <c r="K12" s="34"/>
      <c r="L12" s="23"/>
      <c r="M12" s="23"/>
      <c r="N12" s="23"/>
      <c r="O12" s="2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8"/>
      <c r="AH12" s="38"/>
      <c r="AI12" s="38"/>
      <c r="AJ12" s="38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8"/>
      <c r="AH13" s="38"/>
      <c r="AI13" s="38"/>
      <c r="AJ13" s="38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8"/>
      <c r="AH14" s="38"/>
      <c r="AI14" s="38"/>
      <c r="AJ14" s="38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8"/>
      <c r="AH15" s="38"/>
      <c r="AI15" s="38"/>
      <c r="AJ15" s="38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8"/>
      <c r="AH16" s="38"/>
      <c r="AI16" s="38"/>
      <c r="AJ16" s="38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/>
      <c r="AH17" s="38"/>
      <c r="AI17" s="38"/>
      <c r="AJ17" s="38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8"/>
      <c r="AH18" s="38"/>
      <c r="AI18" s="38"/>
      <c r="AJ18" s="38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8"/>
      <c r="AH19" s="38"/>
      <c r="AI19" s="38"/>
      <c r="AJ19" s="38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8"/>
      <c r="AH20" s="38"/>
      <c r="AI20" s="38"/>
      <c r="AJ20" s="38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8"/>
      <c r="AH21" s="38"/>
      <c r="AI21" s="38"/>
      <c r="AJ21" s="38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8"/>
      <c r="AH22" s="38"/>
      <c r="AI22" s="38"/>
      <c r="AJ22" s="38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8"/>
      <c r="AH23" s="38"/>
      <c r="AI23" s="38"/>
      <c r="AJ23" s="38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8"/>
      <c r="AH24" s="38"/>
      <c r="AI24" s="38"/>
      <c r="AJ24" s="38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8"/>
      <c r="AH25" s="38"/>
      <c r="AI25" s="38"/>
      <c r="AJ25" s="38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8"/>
      <c r="AH26" s="38"/>
      <c r="AI26" s="38"/>
      <c r="AJ26" s="38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8"/>
      <c r="AH27" s="38"/>
      <c r="AI27" s="38"/>
      <c r="AJ27" s="38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8"/>
      <c r="AH28" s="38"/>
      <c r="AI28" s="38"/>
      <c r="AJ28" s="38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8"/>
      <c r="AH29" s="38"/>
      <c r="AI29" s="38"/>
      <c r="AJ29" s="38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8"/>
      <c r="AH30" s="38"/>
      <c r="AI30" s="38"/>
      <c r="AJ30" s="3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8"/>
      <c r="AH31" s="38"/>
      <c r="AI31" s="38"/>
      <c r="AJ31" s="38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8"/>
      <c r="AH32" s="38"/>
      <c r="AI32" s="38"/>
      <c r="AJ32" s="38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8"/>
      <c r="AH33" s="38"/>
      <c r="AI33" s="38"/>
      <c r="AJ33" s="38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8"/>
      <c r="AH34" s="38"/>
      <c r="AI34" s="38"/>
      <c r="AJ34" s="38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8"/>
      <c r="AH35" s="38"/>
      <c r="AI35" s="38"/>
      <c r="AJ35" s="38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8"/>
      <c r="AH36" s="38"/>
      <c r="AI36" s="38"/>
      <c r="AJ36" s="38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8"/>
      <c r="AH37" s="38"/>
      <c r="AI37" s="38"/>
      <c r="AJ37" s="3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8"/>
      <c r="AH38" s="38"/>
      <c r="AI38" s="38"/>
      <c r="AJ38" s="3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8"/>
      <c r="AH39" s="38"/>
      <c r="AI39" s="38"/>
      <c r="AJ39" s="38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8"/>
      <c r="AH40" s="38"/>
      <c r="AI40" s="38"/>
      <c r="AJ40" s="38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8"/>
      <c r="AH41" s="38"/>
      <c r="AI41" s="38"/>
      <c r="AJ41" s="38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8"/>
      <c r="AH42" s="38"/>
      <c r="AI42" s="38"/>
      <c r="AJ42" s="38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8"/>
      <c r="AH43" s="38"/>
      <c r="AI43" s="38"/>
      <c r="AJ43" s="38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8"/>
      <c r="AH44" s="38"/>
      <c r="AI44" s="38"/>
      <c r="AJ44" s="38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8"/>
      <c r="AH45" s="38"/>
      <c r="AI45" s="38"/>
      <c r="AJ45" s="38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8"/>
      <c r="AH46" s="38"/>
      <c r="AI46" s="38"/>
      <c r="AJ46" s="38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8"/>
      <c r="AH47" s="38"/>
      <c r="AI47" s="38"/>
      <c r="AJ47" s="38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8"/>
      <c r="AH48" s="38"/>
      <c r="AI48" s="38"/>
      <c r="AJ48" s="38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8"/>
      <c r="AH49" s="38"/>
      <c r="AI49" s="38"/>
      <c r="AJ49" s="38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8"/>
      <c r="AH50" s="38"/>
      <c r="AI50" s="38"/>
      <c r="AJ50" s="38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8"/>
      <c r="AH51" s="38"/>
      <c r="AI51" s="38"/>
      <c r="AJ51" s="38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8"/>
      <c r="AH52" s="38"/>
      <c r="AI52" s="38"/>
      <c r="AJ52" s="38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8"/>
      <c r="AH53" s="38"/>
      <c r="AI53" s="38"/>
      <c r="AJ53" s="38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8"/>
      <c r="AH54" s="38"/>
      <c r="AI54" s="38"/>
      <c r="AJ54" s="38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8"/>
      <c r="AH55" s="38"/>
      <c r="AI55" s="38"/>
      <c r="AJ55" s="38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8"/>
      <c r="AH56" s="38"/>
      <c r="AI56" s="38"/>
      <c r="AJ56" s="38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8"/>
      <c r="AH57" s="38"/>
      <c r="AI57" s="38"/>
      <c r="AJ57" s="38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8"/>
      <c r="AH58" s="38"/>
      <c r="AI58" s="38"/>
      <c r="AJ58" s="38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8"/>
      <c r="AH59" s="38"/>
      <c r="AI59" s="38"/>
      <c r="AJ59" s="38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8"/>
      <c r="AH60" s="38"/>
      <c r="AI60" s="38"/>
      <c r="AJ60" s="38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8"/>
      <c r="AH61" s="38"/>
      <c r="AI61" s="38"/>
      <c r="AJ61" s="38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8"/>
      <c r="AH62" s="38"/>
      <c r="AI62" s="38"/>
      <c r="AJ62" s="38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8"/>
      <c r="AH63" s="38"/>
      <c r="AI63" s="38"/>
      <c r="AJ63" s="38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8"/>
      <c r="AH64" s="38"/>
      <c r="AI64" s="38"/>
      <c r="AJ64" s="38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8"/>
      <c r="AH65" s="38"/>
      <c r="AI65" s="38"/>
      <c r="AJ65" s="38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8"/>
      <c r="AH66" s="38"/>
      <c r="AI66" s="38"/>
      <c r="AJ66" s="38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8"/>
      <c r="AH67" s="38"/>
      <c r="AI67" s="38"/>
      <c r="AJ67" s="38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8"/>
      <c r="AH68" s="38"/>
      <c r="AI68" s="38"/>
      <c r="AJ68" s="38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8"/>
      <c r="AH69" s="38"/>
      <c r="AI69" s="38"/>
      <c r="AJ69" s="38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8"/>
      <c r="AH70" s="38"/>
      <c r="AI70" s="38"/>
      <c r="AJ70" s="38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8"/>
      <c r="AH71" s="38"/>
      <c r="AI71" s="38"/>
      <c r="AJ71" s="38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8"/>
      <c r="AH72" s="38"/>
      <c r="AI72" s="38"/>
      <c r="AJ72" s="38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8"/>
      <c r="AH73" s="38"/>
      <c r="AI73" s="38"/>
      <c r="AJ73" s="38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8"/>
      <c r="AH74" s="38"/>
      <c r="AI74" s="38"/>
      <c r="AJ74" s="38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8"/>
      <c r="AH75" s="38"/>
      <c r="AI75" s="38"/>
      <c r="AJ75" s="38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8"/>
      <c r="AH76" s="38"/>
      <c r="AI76" s="38"/>
      <c r="AJ76" s="38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8"/>
      <c r="AH77" s="38"/>
      <c r="AI77" s="38"/>
      <c r="AJ77" s="38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8"/>
      <c r="AH78" s="38"/>
      <c r="AI78" s="38"/>
      <c r="AJ78" s="38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8"/>
      <c r="AH79" s="38"/>
      <c r="AI79" s="38"/>
      <c r="AJ79" s="38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8"/>
      <c r="AH80" s="38"/>
      <c r="AI80" s="38"/>
      <c r="AJ80" s="38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8"/>
      <c r="AH81" s="38"/>
      <c r="AI81" s="38"/>
      <c r="AJ81" s="38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8"/>
      <c r="AH82" s="38"/>
      <c r="AI82" s="38"/>
      <c r="AJ82" s="38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8"/>
      <c r="AH83" s="38"/>
      <c r="AI83" s="38"/>
      <c r="AJ83" s="38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3"/>
      <c r="R84" s="23"/>
      <c r="S84" s="23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8"/>
      <c r="AH84" s="38"/>
      <c r="AI84" s="38"/>
      <c r="AJ84" s="38"/>
      <c r="AK84" s="34"/>
      <c r="AL84" s="23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8"/>
      <c r="AH85" s="38"/>
      <c r="AI85" s="38"/>
      <c r="AJ85" s="38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8"/>
      <c r="AH86" s="38"/>
      <c r="AI86" s="38"/>
      <c r="AJ86" s="38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8"/>
      <c r="AH87" s="38"/>
      <c r="AI87" s="38"/>
      <c r="AJ87" s="38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8"/>
      <c r="AH88" s="38"/>
      <c r="AI88" s="38"/>
      <c r="AJ88" s="38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8"/>
      <c r="AH89" s="38"/>
      <c r="AI89" s="38"/>
      <c r="AJ89" s="38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8"/>
      <c r="AH90" s="38"/>
      <c r="AI90" s="38"/>
      <c r="AJ90" s="38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8"/>
      <c r="AH91" s="38"/>
      <c r="AI91" s="38"/>
      <c r="AJ91" s="38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8"/>
      <c r="AH92" s="38"/>
      <c r="AI92" s="38"/>
      <c r="AJ92" s="38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8"/>
      <c r="AH93" s="38"/>
      <c r="AI93" s="38"/>
      <c r="AJ93" s="38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8"/>
      <c r="AH94" s="38"/>
      <c r="AI94" s="38"/>
      <c r="AJ94" s="38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8"/>
      <c r="AH95" s="38"/>
      <c r="AI95" s="38"/>
      <c r="AJ95" s="38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8"/>
      <c r="AH96" s="38"/>
      <c r="AI96" s="38"/>
      <c r="AJ96" s="38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8"/>
      <c r="AH97" s="38"/>
      <c r="AI97" s="38"/>
      <c r="AJ97" s="38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8"/>
      <c r="AH98" s="38"/>
      <c r="AI98" s="38"/>
      <c r="AJ98" s="38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8"/>
      <c r="AH99" s="38"/>
      <c r="AI99" s="38"/>
      <c r="AJ99" s="38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8"/>
      <c r="AH100" s="38"/>
      <c r="AI100" s="38"/>
      <c r="AJ100" s="38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8"/>
      <c r="AH101" s="38"/>
      <c r="AI101" s="38"/>
      <c r="AJ101" s="38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8"/>
      <c r="AH102" s="38"/>
      <c r="AI102" s="38"/>
      <c r="AJ102" s="38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8"/>
      <c r="AH103" s="38"/>
      <c r="AI103" s="38"/>
      <c r="AJ103" s="38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8"/>
      <c r="AH104" s="38"/>
      <c r="AI104" s="38"/>
      <c r="AJ104" s="38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8"/>
      <c r="AH105" s="38"/>
      <c r="AI105" s="38"/>
      <c r="AJ105" s="38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8"/>
      <c r="AH106" s="38"/>
      <c r="AI106" s="38"/>
      <c r="AJ106" s="38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8"/>
      <c r="AH107" s="38"/>
      <c r="AI107" s="38"/>
      <c r="AJ107" s="38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8"/>
      <c r="AH108" s="38"/>
      <c r="AI108" s="38"/>
      <c r="AJ108" s="38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8"/>
      <c r="AH109" s="38"/>
      <c r="AI109" s="38"/>
      <c r="AJ109" s="38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8"/>
      <c r="AH110" s="38"/>
      <c r="AI110" s="38"/>
      <c r="AJ110" s="38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8"/>
      <c r="AH111" s="38"/>
      <c r="AI111" s="38"/>
      <c r="AJ111" s="38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8"/>
      <c r="AH112" s="38"/>
      <c r="AI112" s="38"/>
      <c r="AJ112" s="38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8"/>
      <c r="AH113" s="38"/>
      <c r="AI113" s="38"/>
      <c r="AJ113" s="38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8"/>
      <c r="AH114" s="38"/>
      <c r="AI114" s="38"/>
      <c r="AJ114" s="38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8"/>
      <c r="AH115" s="38"/>
      <c r="AI115" s="38"/>
      <c r="AJ115" s="38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8"/>
      <c r="AH116" s="38"/>
      <c r="AI116" s="38"/>
      <c r="AJ116" s="38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8"/>
      <c r="AH117" s="38"/>
      <c r="AI117" s="38"/>
      <c r="AJ117" s="38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8"/>
      <c r="AH118" s="38"/>
      <c r="AI118" s="38"/>
      <c r="AJ118" s="38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8"/>
      <c r="AH119" s="38"/>
      <c r="AI119" s="38"/>
      <c r="AJ119" s="38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8"/>
      <c r="AH120" s="38"/>
      <c r="AI120" s="38"/>
      <c r="AJ120" s="38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8"/>
      <c r="AH121" s="38"/>
      <c r="AI121" s="38"/>
      <c r="AJ121" s="38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8"/>
      <c r="AH122" s="38"/>
      <c r="AI122" s="38"/>
      <c r="AJ122" s="38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8"/>
      <c r="AH123" s="38"/>
      <c r="AI123" s="38"/>
      <c r="AJ123" s="38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8"/>
      <c r="AH124" s="38"/>
      <c r="AI124" s="38"/>
      <c r="AJ124" s="38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8"/>
      <c r="AH125" s="38"/>
      <c r="AI125" s="38"/>
      <c r="AJ125" s="38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8"/>
      <c r="AH126" s="38"/>
      <c r="AI126" s="38"/>
      <c r="AJ126" s="38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8"/>
      <c r="AH127" s="38"/>
      <c r="AI127" s="38"/>
      <c r="AJ127" s="38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8"/>
      <c r="AH128" s="38"/>
      <c r="AI128" s="38"/>
      <c r="AJ128" s="38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8"/>
      <c r="AH129" s="38"/>
      <c r="AI129" s="38"/>
      <c r="AJ129" s="38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8"/>
      <c r="AH130" s="38"/>
      <c r="AI130" s="38"/>
      <c r="AJ130" s="38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8"/>
      <c r="AH131" s="38"/>
      <c r="AI131" s="38"/>
      <c r="AJ131" s="38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8"/>
      <c r="AH132" s="38"/>
      <c r="AI132" s="38"/>
      <c r="AJ132" s="38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8"/>
      <c r="AH133" s="38"/>
      <c r="AI133" s="38"/>
      <c r="AJ133" s="38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8"/>
      <c r="AH134" s="38"/>
      <c r="AI134" s="38"/>
      <c r="AJ134" s="38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8"/>
      <c r="AH135" s="38"/>
      <c r="AI135" s="38"/>
      <c r="AJ135" s="38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8"/>
      <c r="AH136" s="38"/>
      <c r="AI136" s="38"/>
      <c r="AJ136" s="38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8"/>
      <c r="AH137" s="38"/>
      <c r="AI137" s="38"/>
      <c r="AJ137" s="38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8"/>
      <c r="AH138" s="38"/>
      <c r="AI138" s="38"/>
      <c r="AJ138" s="38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8"/>
      <c r="AH139" s="38"/>
      <c r="AI139" s="38"/>
      <c r="AJ139" s="38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8"/>
      <c r="AH140" s="38"/>
      <c r="AI140" s="38"/>
      <c r="AJ140" s="38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8"/>
      <c r="AH141" s="38"/>
      <c r="AI141" s="38"/>
      <c r="AJ141" s="38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8"/>
      <c r="AH142" s="38"/>
      <c r="AI142" s="38"/>
      <c r="AJ142" s="38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8"/>
      <c r="AH143" s="38"/>
      <c r="AI143" s="38"/>
      <c r="AJ143" s="38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8"/>
      <c r="AH144" s="38"/>
      <c r="AI144" s="38"/>
      <c r="AJ144" s="38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8"/>
      <c r="AH145" s="38"/>
      <c r="AI145" s="38"/>
      <c r="AJ145" s="38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8"/>
      <c r="AH146" s="38"/>
      <c r="AI146" s="38"/>
      <c r="AJ146" s="38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8"/>
      <c r="AH147" s="38"/>
      <c r="AI147" s="38"/>
      <c r="AJ147" s="38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8"/>
      <c r="AH148" s="38"/>
      <c r="AI148" s="38"/>
      <c r="AJ148" s="38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8"/>
      <c r="AH149" s="38"/>
      <c r="AI149" s="38"/>
      <c r="AJ149" s="38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8"/>
      <c r="AH150" s="38"/>
      <c r="AI150" s="38"/>
      <c r="AJ150" s="38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8"/>
      <c r="AH151" s="38"/>
      <c r="AI151" s="38"/>
      <c r="AJ151" s="38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8"/>
      <c r="AH152" s="38"/>
      <c r="AI152" s="38"/>
      <c r="AJ152" s="38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8"/>
      <c r="AH153" s="38"/>
      <c r="AI153" s="38"/>
      <c r="AJ153" s="38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8"/>
      <c r="AH154" s="38"/>
      <c r="AI154" s="38"/>
      <c r="AJ154" s="38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8"/>
      <c r="AH155" s="38"/>
      <c r="AI155" s="38"/>
      <c r="AJ155" s="38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8"/>
      <c r="AH156" s="38"/>
      <c r="AI156" s="38"/>
      <c r="AJ156" s="38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8"/>
      <c r="AH157" s="38"/>
      <c r="AI157" s="38"/>
      <c r="AJ157" s="38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8"/>
      <c r="AH158" s="38"/>
      <c r="AI158" s="38"/>
      <c r="AJ158" s="38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8"/>
      <c r="AH159" s="38"/>
      <c r="AI159" s="38"/>
      <c r="AJ159" s="38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8"/>
      <c r="AH160" s="38"/>
      <c r="AI160" s="38"/>
      <c r="AJ160" s="38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8"/>
      <c r="AH161" s="38"/>
      <c r="AI161" s="38"/>
      <c r="AJ161" s="38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8"/>
      <c r="AH162" s="38"/>
      <c r="AI162" s="38"/>
      <c r="AJ162" s="38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8"/>
      <c r="AH163" s="38"/>
      <c r="AI163" s="38"/>
      <c r="AJ163" s="38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8"/>
      <c r="AH164" s="38"/>
      <c r="AI164" s="38"/>
      <c r="AJ164" s="38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8"/>
      <c r="AH165" s="38"/>
      <c r="AI165" s="38"/>
      <c r="AJ165" s="38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8"/>
      <c r="AH166" s="38"/>
      <c r="AI166" s="38"/>
      <c r="AJ166" s="38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8"/>
      <c r="AH167" s="38"/>
      <c r="AI167" s="38"/>
      <c r="AJ167" s="38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8"/>
      <c r="AH168" s="38"/>
      <c r="AI168" s="38"/>
      <c r="AJ168" s="38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8"/>
      <c r="AH169" s="38"/>
      <c r="AI169" s="38"/>
      <c r="AJ169" s="38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8"/>
      <c r="AH170" s="38"/>
      <c r="AI170" s="38"/>
      <c r="AJ170" s="38"/>
      <c r="AK170" s="34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8"/>
      <c r="AH171" s="38"/>
      <c r="AI171" s="38"/>
      <c r="AJ171" s="38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4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3"/>
      <c r="AL176" s="23"/>
    </row>
    <row r="177" spans="12:38" x14ac:dyDescent="0.25">
      <c r="R177" s="37"/>
      <c r="S177" s="37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7"/>
      <c r="S178" s="37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7"/>
      <c r="S179" s="37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7"/>
      <c r="S180" s="37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7"/>
      <c r="S181" s="37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7"/>
      <c r="S182" s="37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7"/>
      <c r="S183" s="37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7"/>
      <c r="S184" s="37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5703125" style="71" customWidth="1"/>
    <col min="2" max="2" width="28" style="60" customWidth="1"/>
    <col min="3" max="3" width="24.85546875" style="59" customWidth="1"/>
    <col min="4" max="4" width="10.5703125" style="101" customWidth="1"/>
    <col min="5" max="5" width="8.85546875" style="101" customWidth="1"/>
    <col min="6" max="6" width="0.7109375" style="37" customWidth="1"/>
    <col min="7" max="16" width="5.28515625" style="59" customWidth="1"/>
    <col min="17" max="21" width="6.7109375" style="59" customWidth="1"/>
    <col min="22" max="22" width="10.7109375" style="59" customWidth="1"/>
    <col min="23" max="23" width="20.7109375" style="101" customWidth="1"/>
    <col min="24" max="24" width="9.7109375" style="59" customWidth="1"/>
    <col min="25" max="30" width="9.140625" style="3"/>
    <col min="257" max="257" width="1.28515625" customWidth="1"/>
    <col min="258" max="258" width="27" customWidth="1"/>
    <col min="259" max="259" width="24.8554687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0.140625" customWidth="1"/>
    <col min="279" max="279" width="20.7109375" customWidth="1"/>
    <col min="280" max="280" width="9.7109375" customWidth="1"/>
    <col min="513" max="513" width="1.28515625" customWidth="1"/>
    <col min="514" max="514" width="27" customWidth="1"/>
    <col min="515" max="515" width="24.8554687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0.140625" customWidth="1"/>
    <col min="535" max="535" width="20.7109375" customWidth="1"/>
    <col min="536" max="536" width="9.7109375" customWidth="1"/>
    <col min="769" max="769" width="1.28515625" customWidth="1"/>
    <col min="770" max="770" width="27" customWidth="1"/>
    <col min="771" max="771" width="24.8554687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0.140625" customWidth="1"/>
    <col min="791" max="791" width="20.7109375" customWidth="1"/>
    <col min="792" max="792" width="9.7109375" customWidth="1"/>
    <col min="1025" max="1025" width="1.28515625" customWidth="1"/>
    <col min="1026" max="1026" width="27" customWidth="1"/>
    <col min="1027" max="1027" width="24.8554687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0.140625" customWidth="1"/>
    <col min="1047" max="1047" width="20.7109375" customWidth="1"/>
    <col min="1048" max="1048" width="9.7109375" customWidth="1"/>
    <col min="1281" max="1281" width="1.28515625" customWidth="1"/>
    <col min="1282" max="1282" width="27" customWidth="1"/>
    <col min="1283" max="1283" width="24.8554687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0.140625" customWidth="1"/>
    <col min="1303" max="1303" width="20.7109375" customWidth="1"/>
    <col min="1304" max="1304" width="9.7109375" customWidth="1"/>
    <col min="1537" max="1537" width="1.28515625" customWidth="1"/>
    <col min="1538" max="1538" width="27" customWidth="1"/>
    <col min="1539" max="1539" width="24.8554687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0.140625" customWidth="1"/>
    <col min="1559" max="1559" width="20.7109375" customWidth="1"/>
    <col min="1560" max="1560" width="9.7109375" customWidth="1"/>
    <col min="1793" max="1793" width="1.28515625" customWidth="1"/>
    <col min="1794" max="1794" width="27" customWidth="1"/>
    <col min="1795" max="1795" width="24.8554687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0.140625" customWidth="1"/>
    <col min="1815" max="1815" width="20.7109375" customWidth="1"/>
    <col min="1816" max="1816" width="9.7109375" customWidth="1"/>
    <col min="2049" max="2049" width="1.28515625" customWidth="1"/>
    <col min="2050" max="2050" width="27" customWidth="1"/>
    <col min="2051" max="2051" width="24.8554687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0.140625" customWidth="1"/>
    <col min="2071" max="2071" width="20.7109375" customWidth="1"/>
    <col min="2072" max="2072" width="9.7109375" customWidth="1"/>
    <col min="2305" max="2305" width="1.28515625" customWidth="1"/>
    <col min="2306" max="2306" width="27" customWidth="1"/>
    <col min="2307" max="2307" width="24.8554687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0.140625" customWidth="1"/>
    <col min="2327" max="2327" width="20.7109375" customWidth="1"/>
    <col min="2328" max="2328" width="9.7109375" customWidth="1"/>
    <col min="2561" max="2561" width="1.28515625" customWidth="1"/>
    <col min="2562" max="2562" width="27" customWidth="1"/>
    <col min="2563" max="2563" width="24.8554687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0.140625" customWidth="1"/>
    <col min="2583" max="2583" width="20.7109375" customWidth="1"/>
    <col min="2584" max="2584" width="9.7109375" customWidth="1"/>
    <col min="2817" max="2817" width="1.28515625" customWidth="1"/>
    <col min="2818" max="2818" width="27" customWidth="1"/>
    <col min="2819" max="2819" width="24.8554687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0.140625" customWidth="1"/>
    <col min="2839" max="2839" width="20.7109375" customWidth="1"/>
    <col min="2840" max="2840" width="9.7109375" customWidth="1"/>
    <col min="3073" max="3073" width="1.28515625" customWidth="1"/>
    <col min="3074" max="3074" width="27" customWidth="1"/>
    <col min="3075" max="3075" width="24.8554687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0.140625" customWidth="1"/>
    <col min="3095" max="3095" width="20.7109375" customWidth="1"/>
    <col min="3096" max="3096" width="9.7109375" customWidth="1"/>
    <col min="3329" max="3329" width="1.28515625" customWidth="1"/>
    <col min="3330" max="3330" width="27" customWidth="1"/>
    <col min="3331" max="3331" width="24.8554687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0.140625" customWidth="1"/>
    <col min="3351" max="3351" width="20.7109375" customWidth="1"/>
    <col min="3352" max="3352" width="9.7109375" customWidth="1"/>
    <col min="3585" max="3585" width="1.28515625" customWidth="1"/>
    <col min="3586" max="3586" width="27" customWidth="1"/>
    <col min="3587" max="3587" width="24.8554687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0.140625" customWidth="1"/>
    <col min="3607" max="3607" width="20.7109375" customWidth="1"/>
    <col min="3608" max="3608" width="9.7109375" customWidth="1"/>
    <col min="3841" max="3841" width="1.28515625" customWidth="1"/>
    <col min="3842" max="3842" width="27" customWidth="1"/>
    <col min="3843" max="3843" width="24.8554687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0.140625" customWidth="1"/>
    <col min="3863" max="3863" width="20.7109375" customWidth="1"/>
    <col min="3864" max="3864" width="9.7109375" customWidth="1"/>
    <col min="4097" max="4097" width="1.28515625" customWidth="1"/>
    <col min="4098" max="4098" width="27" customWidth="1"/>
    <col min="4099" max="4099" width="24.8554687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0.140625" customWidth="1"/>
    <col min="4119" max="4119" width="20.7109375" customWidth="1"/>
    <col min="4120" max="4120" width="9.7109375" customWidth="1"/>
    <col min="4353" max="4353" width="1.28515625" customWidth="1"/>
    <col min="4354" max="4354" width="27" customWidth="1"/>
    <col min="4355" max="4355" width="24.8554687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0.140625" customWidth="1"/>
    <col min="4375" max="4375" width="20.7109375" customWidth="1"/>
    <col min="4376" max="4376" width="9.7109375" customWidth="1"/>
    <col min="4609" max="4609" width="1.28515625" customWidth="1"/>
    <col min="4610" max="4610" width="27" customWidth="1"/>
    <col min="4611" max="4611" width="24.8554687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0.140625" customWidth="1"/>
    <col min="4631" max="4631" width="20.7109375" customWidth="1"/>
    <col min="4632" max="4632" width="9.7109375" customWidth="1"/>
    <col min="4865" max="4865" width="1.28515625" customWidth="1"/>
    <col min="4866" max="4866" width="27" customWidth="1"/>
    <col min="4867" max="4867" width="24.8554687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0.140625" customWidth="1"/>
    <col min="4887" max="4887" width="20.7109375" customWidth="1"/>
    <col min="4888" max="4888" width="9.7109375" customWidth="1"/>
    <col min="5121" max="5121" width="1.28515625" customWidth="1"/>
    <col min="5122" max="5122" width="27" customWidth="1"/>
    <col min="5123" max="5123" width="24.8554687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0.140625" customWidth="1"/>
    <col min="5143" max="5143" width="20.7109375" customWidth="1"/>
    <col min="5144" max="5144" width="9.7109375" customWidth="1"/>
    <col min="5377" max="5377" width="1.28515625" customWidth="1"/>
    <col min="5378" max="5378" width="27" customWidth="1"/>
    <col min="5379" max="5379" width="24.8554687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0.140625" customWidth="1"/>
    <col min="5399" max="5399" width="20.7109375" customWidth="1"/>
    <col min="5400" max="5400" width="9.7109375" customWidth="1"/>
    <col min="5633" max="5633" width="1.28515625" customWidth="1"/>
    <col min="5634" max="5634" width="27" customWidth="1"/>
    <col min="5635" max="5635" width="24.8554687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0.140625" customWidth="1"/>
    <col min="5655" max="5655" width="20.7109375" customWidth="1"/>
    <col min="5656" max="5656" width="9.7109375" customWidth="1"/>
    <col min="5889" max="5889" width="1.28515625" customWidth="1"/>
    <col min="5890" max="5890" width="27" customWidth="1"/>
    <col min="5891" max="5891" width="24.8554687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0.140625" customWidth="1"/>
    <col min="5911" max="5911" width="20.7109375" customWidth="1"/>
    <col min="5912" max="5912" width="9.7109375" customWidth="1"/>
    <col min="6145" max="6145" width="1.28515625" customWidth="1"/>
    <col min="6146" max="6146" width="27" customWidth="1"/>
    <col min="6147" max="6147" width="24.8554687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0.140625" customWidth="1"/>
    <col min="6167" max="6167" width="20.7109375" customWidth="1"/>
    <col min="6168" max="6168" width="9.7109375" customWidth="1"/>
    <col min="6401" max="6401" width="1.28515625" customWidth="1"/>
    <col min="6402" max="6402" width="27" customWidth="1"/>
    <col min="6403" max="6403" width="24.8554687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0.140625" customWidth="1"/>
    <col min="6423" max="6423" width="20.7109375" customWidth="1"/>
    <col min="6424" max="6424" width="9.7109375" customWidth="1"/>
    <col min="6657" max="6657" width="1.28515625" customWidth="1"/>
    <col min="6658" max="6658" width="27" customWidth="1"/>
    <col min="6659" max="6659" width="24.8554687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0.140625" customWidth="1"/>
    <col min="6679" max="6679" width="20.7109375" customWidth="1"/>
    <col min="6680" max="6680" width="9.7109375" customWidth="1"/>
    <col min="6913" max="6913" width="1.28515625" customWidth="1"/>
    <col min="6914" max="6914" width="27" customWidth="1"/>
    <col min="6915" max="6915" width="24.8554687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0.140625" customWidth="1"/>
    <col min="6935" max="6935" width="20.7109375" customWidth="1"/>
    <col min="6936" max="6936" width="9.7109375" customWidth="1"/>
    <col min="7169" max="7169" width="1.28515625" customWidth="1"/>
    <col min="7170" max="7170" width="27" customWidth="1"/>
    <col min="7171" max="7171" width="24.8554687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0.140625" customWidth="1"/>
    <col min="7191" max="7191" width="20.7109375" customWidth="1"/>
    <col min="7192" max="7192" width="9.7109375" customWidth="1"/>
    <col min="7425" max="7425" width="1.28515625" customWidth="1"/>
    <col min="7426" max="7426" width="27" customWidth="1"/>
    <col min="7427" max="7427" width="24.8554687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0.140625" customWidth="1"/>
    <col min="7447" max="7447" width="20.7109375" customWidth="1"/>
    <col min="7448" max="7448" width="9.7109375" customWidth="1"/>
    <col min="7681" max="7681" width="1.28515625" customWidth="1"/>
    <col min="7682" max="7682" width="27" customWidth="1"/>
    <col min="7683" max="7683" width="24.8554687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0.140625" customWidth="1"/>
    <col min="7703" max="7703" width="20.7109375" customWidth="1"/>
    <col min="7704" max="7704" width="9.7109375" customWidth="1"/>
    <col min="7937" max="7937" width="1.28515625" customWidth="1"/>
    <col min="7938" max="7938" width="27" customWidth="1"/>
    <col min="7939" max="7939" width="24.8554687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0.140625" customWidth="1"/>
    <col min="7959" max="7959" width="20.7109375" customWidth="1"/>
    <col min="7960" max="7960" width="9.7109375" customWidth="1"/>
    <col min="8193" max="8193" width="1.28515625" customWidth="1"/>
    <col min="8194" max="8194" width="27" customWidth="1"/>
    <col min="8195" max="8195" width="24.8554687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0.140625" customWidth="1"/>
    <col min="8215" max="8215" width="20.7109375" customWidth="1"/>
    <col min="8216" max="8216" width="9.7109375" customWidth="1"/>
    <col min="8449" max="8449" width="1.28515625" customWidth="1"/>
    <col min="8450" max="8450" width="27" customWidth="1"/>
    <col min="8451" max="8451" width="24.8554687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0.140625" customWidth="1"/>
    <col min="8471" max="8471" width="20.7109375" customWidth="1"/>
    <col min="8472" max="8472" width="9.7109375" customWidth="1"/>
    <col min="8705" max="8705" width="1.28515625" customWidth="1"/>
    <col min="8706" max="8706" width="27" customWidth="1"/>
    <col min="8707" max="8707" width="24.8554687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0.140625" customWidth="1"/>
    <col min="8727" max="8727" width="20.7109375" customWidth="1"/>
    <col min="8728" max="8728" width="9.7109375" customWidth="1"/>
    <col min="8961" max="8961" width="1.28515625" customWidth="1"/>
    <col min="8962" max="8962" width="27" customWidth="1"/>
    <col min="8963" max="8963" width="24.8554687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0.140625" customWidth="1"/>
    <col min="8983" max="8983" width="20.7109375" customWidth="1"/>
    <col min="8984" max="8984" width="9.7109375" customWidth="1"/>
    <col min="9217" max="9217" width="1.28515625" customWidth="1"/>
    <col min="9218" max="9218" width="27" customWidth="1"/>
    <col min="9219" max="9219" width="24.8554687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0.140625" customWidth="1"/>
    <col min="9239" max="9239" width="20.7109375" customWidth="1"/>
    <col min="9240" max="9240" width="9.7109375" customWidth="1"/>
    <col min="9473" max="9473" width="1.28515625" customWidth="1"/>
    <col min="9474" max="9474" width="27" customWidth="1"/>
    <col min="9475" max="9475" width="24.8554687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0.140625" customWidth="1"/>
    <col min="9495" max="9495" width="20.7109375" customWidth="1"/>
    <col min="9496" max="9496" width="9.7109375" customWidth="1"/>
    <col min="9729" max="9729" width="1.28515625" customWidth="1"/>
    <col min="9730" max="9730" width="27" customWidth="1"/>
    <col min="9731" max="9731" width="24.8554687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0.140625" customWidth="1"/>
    <col min="9751" max="9751" width="20.7109375" customWidth="1"/>
    <col min="9752" max="9752" width="9.7109375" customWidth="1"/>
    <col min="9985" max="9985" width="1.28515625" customWidth="1"/>
    <col min="9986" max="9986" width="27" customWidth="1"/>
    <col min="9987" max="9987" width="24.8554687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0.140625" customWidth="1"/>
    <col min="10007" max="10007" width="20.7109375" customWidth="1"/>
    <col min="10008" max="10008" width="9.7109375" customWidth="1"/>
    <col min="10241" max="10241" width="1.28515625" customWidth="1"/>
    <col min="10242" max="10242" width="27" customWidth="1"/>
    <col min="10243" max="10243" width="24.8554687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0.140625" customWidth="1"/>
    <col min="10263" max="10263" width="20.7109375" customWidth="1"/>
    <col min="10264" max="10264" width="9.7109375" customWidth="1"/>
    <col min="10497" max="10497" width="1.28515625" customWidth="1"/>
    <col min="10498" max="10498" width="27" customWidth="1"/>
    <col min="10499" max="10499" width="24.8554687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0.140625" customWidth="1"/>
    <col min="10519" max="10519" width="20.7109375" customWidth="1"/>
    <col min="10520" max="10520" width="9.7109375" customWidth="1"/>
    <col min="10753" max="10753" width="1.28515625" customWidth="1"/>
    <col min="10754" max="10754" width="27" customWidth="1"/>
    <col min="10755" max="10755" width="24.8554687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0.140625" customWidth="1"/>
    <col min="10775" max="10775" width="20.7109375" customWidth="1"/>
    <col min="10776" max="10776" width="9.7109375" customWidth="1"/>
    <col min="11009" max="11009" width="1.28515625" customWidth="1"/>
    <col min="11010" max="11010" width="27" customWidth="1"/>
    <col min="11011" max="11011" width="24.8554687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0.140625" customWidth="1"/>
    <col min="11031" max="11031" width="20.7109375" customWidth="1"/>
    <col min="11032" max="11032" width="9.7109375" customWidth="1"/>
    <col min="11265" max="11265" width="1.28515625" customWidth="1"/>
    <col min="11266" max="11266" width="27" customWidth="1"/>
    <col min="11267" max="11267" width="24.8554687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0.140625" customWidth="1"/>
    <col min="11287" max="11287" width="20.7109375" customWidth="1"/>
    <col min="11288" max="11288" width="9.7109375" customWidth="1"/>
    <col min="11521" max="11521" width="1.28515625" customWidth="1"/>
    <col min="11522" max="11522" width="27" customWidth="1"/>
    <col min="11523" max="11523" width="24.8554687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0.140625" customWidth="1"/>
    <col min="11543" max="11543" width="20.7109375" customWidth="1"/>
    <col min="11544" max="11544" width="9.7109375" customWidth="1"/>
    <col min="11777" max="11777" width="1.28515625" customWidth="1"/>
    <col min="11778" max="11778" width="27" customWidth="1"/>
    <col min="11779" max="11779" width="24.8554687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0.140625" customWidth="1"/>
    <col min="11799" max="11799" width="20.7109375" customWidth="1"/>
    <col min="11800" max="11800" width="9.7109375" customWidth="1"/>
    <col min="12033" max="12033" width="1.28515625" customWidth="1"/>
    <col min="12034" max="12034" width="27" customWidth="1"/>
    <col min="12035" max="12035" width="24.8554687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0.140625" customWidth="1"/>
    <col min="12055" max="12055" width="20.7109375" customWidth="1"/>
    <col min="12056" max="12056" width="9.7109375" customWidth="1"/>
    <col min="12289" max="12289" width="1.28515625" customWidth="1"/>
    <col min="12290" max="12290" width="27" customWidth="1"/>
    <col min="12291" max="12291" width="24.8554687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0.140625" customWidth="1"/>
    <col min="12311" max="12311" width="20.7109375" customWidth="1"/>
    <col min="12312" max="12312" width="9.7109375" customWidth="1"/>
    <col min="12545" max="12545" width="1.28515625" customWidth="1"/>
    <col min="12546" max="12546" width="27" customWidth="1"/>
    <col min="12547" max="12547" width="24.8554687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0.140625" customWidth="1"/>
    <col min="12567" max="12567" width="20.7109375" customWidth="1"/>
    <col min="12568" max="12568" width="9.7109375" customWidth="1"/>
    <col min="12801" max="12801" width="1.28515625" customWidth="1"/>
    <col min="12802" max="12802" width="27" customWidth="1"/>
    <col min="12803" max="12803" width="24.8554687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0.140625" customWidth="1"/>
    <col min="12823" max="12823" width="20.7109375" customWidth="1"/>
    <col min="12824" max="12824" width="9.7109375" customWidth="1"/>
    <col min="13057" max="13057" width="1.28515625" customWidth="1"/>
    <col min="13058" max="13058" width="27" customWidth="1"/>
    <col min="13059" max="13059" width="24.8554687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0.140625" customWidth="1"/>
    <col min="13079" max="13079" width="20.7109375" customWidth="1"/>
    <col min="13080" max="13080" width="9.7109375" customWidth="1"/>
    <col min="13313" max="13313" width="1.28515625" customWidth="1"/>
    <col min="13314" max="13314" width="27" customWidth="1"/>
    <col min="13315" max="13315" width="24.8554687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0.140625" customWidth="1"/>
    <col min="13335" max="13335" width="20.7109375" customWidth="1"/>
    <col min="13336" max="13336" width="9.7109375" customWidth="1"/>
    <col min="13569" max="13569" width="1.28515625" customWidth="1"/>
    <col min="13570" max="13570" width="27" customWidth="1"/>
    <col min="13571" max="13571" width="24.8554687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0.140625" customWidth="1"/>
    <col min="13591" max="13591" width="20.7109375" customWidth="1"/>
    <col min="13592" max="13592" width="9.7109375" customWidth="1"/>
    <col min="13825" max="13825" width="1.28515625" customWidth="1"/>
    <col min="13826" max="13826" width="27" customWidth="1"/>
    <col min="13827" max="13827" width="24.8554687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0.140625" customWidth="1"/>
    <col min="13847" max="13847" width="20.7109375" customWidth="1"/>
    <col min="13848" max="13848" width="9.7109375" customWidth="1"/>
    <col min="14081" max="14081" width="1.28515625" customWidth="1"/>
    <col min="14082" max="14082" width="27" customWidth="1"/>
    <col min="14083" max="14083" width="24.8554687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0.140625" customWidth="1"/>
    <col min="14103" max="14103" width="20.7109375" customWidth="1"/>
    <col min="14104" max="14104" width="9.7109375" customWidth="1"/>
    <col min="14337" max="14337" width="1.28515625" customWidth="1"/>
    <col min="14338" max="14338" width="27" customWidth="1"/>
    <col min="14339" max="14339" width="24.8554687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0.140625" customWidth="1"/>
    <col min="14359" max="14359" width="20.7109375" customWidth="1"/>
    <col min="14360" max="14360" width="9.7109375" customWidth="1"/>
    <col min="14593" max="14593" width="1.28515625" customWidth="1"/>
    <col min="14594" max="14594" width="27" customWidth="1"/>
    <col min="14595" max="14595" width="24.8554687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0.140625" customWidth="1"/>
    <col min="14615" max="14615" width="20.7109375" customWidth="1"/>
    <col min="14616" max="14616" width="9.7109375" customWidth="1"/>
    <col min="14849" max="14849" width="1.28515625" customWidth="1"/>
    <col min="14850" max="14850" width="27" customWidth="1"/>
    <col min="14851" max="14851" width="24.8554687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0.140625" customWidth="1"/>
    <col min="14871" max="14871" width="20.7109375" customWidth="1"/>
    <col min="14872" max="14872" width="9.7109375" customWidth="1"/>
    <col min="15105" max="15105" width="1.28515625" customWidth="1"/>
    <col min="15106" max="15106" width="27" customWidth="1"/>
    <col min="15107" max="15107" width="24.8554687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0.140625" customWidth="1"/>
    <col min="15127" max="15127" width="20.7109375" customWidth="1"/>
    <col min="15128" max="15128" width="9.7109375" customWidth="1"/>
    <col min="15361" max="15361" width="1.28515625" customWidth="1"/>
    <col min="15362" max="15362" width="27" customWidth="1"/>
    <col min="15363" max="15363" width="24.8554687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0.140625" customWidth="1"/>
    <col min="15383" max="15383" width="20.7109375" customWidth="1"/>
    <col min="15384" max="15384" width="9.7109375" customWidth="1"/>
    <col min="15617" max="15617" width="1.28515625" customWidth="1"/>
    <col min="15618" max="15618" width="27" customWidth="1"/>
    <col min="15619" max="15619" width="24.8554687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0.140625" customWidth="1"/>
    <col min="15639" max="15639" width="20.7109375" customWidth="1"/>
    <col min="15640" max="15640" width="9.7109375" customWidth="1"/>
    <col min="15873" max="15873" width="1.28515625" customWidth="1"/>
    <col min="15874" max="15874" width="27" customWidth="1"/>
    <col min="15875" max="15875" width="24.8554687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0.140625" customWidth="1"/>
    <col min="15895" max="15895" width="20.7109375" customWidth="1"/>
    <col min="15896" max="15896" width="9.7109375" customWidth="1"/>
    <col min="16129" max="16129" width="1.28515625" customWidth="1"/>
    <col min="16130" max="16130" width="27" customWidth="1"/>
    <col min="16131" max="16131" width="24.8554687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0.140625" customWidth="1"/>
    <col min="16151" max="16151" width="20.7109375" customWidth="1"/>
    <col min="16152" max="16152" width="9.7109375" customWidth="1"/>
  </cols>
  <sheetData>
    <row r="1" spans="1:30" ht="18.75" x14ac:dyDescent="0.3">
      <c r="A1" s="58"/>
      <c r="B1" s="121" t="s">
        <v>99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75"/>
      <c r="X1" s="66"/>
      <c r="Y1" s="76"/>
      <c r="Z1" s="76"/>
      <c r="AA1" s="76"/>
      <c r="AB1" s="76"/>
      <c r="AC1" s="76"/>
      <c r="AD1" s="76"/>
    </row>
    <row r="2" spans="1:30" x14ac:dyDescent="0.25">
      <c r="A2" s="58"/>
      <c r="B2" s="10" t="s">
        <v>34</v>
      </c>
      <c r="C2" s="8" t="s">
        <v>64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0"/>
      <c r="Y2" s="76"/>
      <c r="Z2" s="76"/>
      <c r="AA2" s="76"/>
      <c r="AB2" s="76"/>
      <c r="AC2" s="76"/>
      <c r="AD2" s="76"/>
    </row>
    <row r="3" spans="1:30" x14ac:dyDescent="0.25">
      <c r="A3" s="58"/>
      <c r="B3" s="74" t="s">
        <v>83</v>
      </c>
      <c r="C3" s="22" t="s">
        <v>68</v>
      </c>
      <c r="D3" s="77" t="s">
        <v>69</v>
      </c>
      <c r="E3" s="73" t="s">
        <v>1</v>
      </c>
      <c r="F3" s="23"/>
      <c r="G3" s="78" t="s">
        <v>70</v>
      </c>
      <c r="H3" s="72" t="s">
        <v>71</v>
      </c>
      <c r="I3" s="72" t="s">
        <v>32</v>
      </c>
      <c r="J3" s="17" t="s">
        <v>72</v>
      </c>
      <c r="K3" s="79" t="s">
        <v>73</v>
      </c>
      <c r="L3" s="79" t="s">
        <v>74</v>
      </c>
      <c r="M3" s="78" t="s">
        <v>75</v>
      </c>
      <c r="N3" s="78" t="s">
        <v>31</v>
      </c>
      <c r="O3" s="72" t="s">
        <v>76</v>
      </c>
      <c r="P3" s="78" t="s">
        <v>71</v>
      </c>
      <c r="Q3" s="78" t="s">
        <v>17</v>
      </c>
      <c r="R3" s="78">
        <v>1</v>
      </c>
      <c r="S3" s="78">
        <v>2</v>
      </c>
      <c r="T3" s="78">
        <v>3</v>
      </c>
      <c r="U3" s="78" t="s">
        <v>77</v>
      </c>
      <c r="V3" s="17" t="s">
        <v>22</v>
      </c>
      <c r="W3" s="16" t="s">
        <v>78</v>
      </c>
      <c r="X3" s="16" t="s">
        <v>79</v>
      </c>
      <c r="Y3" s="76"/>
      <c r="Z3" s="76"/>
      <c r="AA3" s="76"/>
      <c r="AB3" s="76"/>
      <c r="AC3" s="76"/>
      <c r="AD3" s="76"/>
    </row>
    <row r="4" spans="1:30" x14ac:dyDescent="0.25">
      <c r="A4" s="67"/>
      <c r="B4" s="80" t="s">
        <v>84</v>
      </c>
      <c r="C4" s="81" t="s">
        <v>85</v>
      </c>
      <c r="D4" s="82" t="s">
        <v>80</v>
      </c>
      <c r="E4" s="97" t="s">
        <v>41</v>
      </c>
      <c r="F4" s="23"/>
      <c r="G4" s="83"/>
      <c r="H4" s="84"/>
      <c r="I4" s="84">
        <v>1</v>
      </c>
      <c r="J4" s="85" t="s">
        <v>86</v>
      </c>
      <c r="K4" s="85">
        <v>6</v>
      </c>
      <c r="L4" s="85"/>
      <c r="M4" s="85">
        <v>1</v>
      </c>
      <c r="N4" s="83"/>
      <c r="O4" s="84"/>
      <c r="P4" s="83"/>
      <c r="Q4" s="123" t="s">
        <v>101</v>
      </c>
      <c r="R4" s="123" t="s">
        <v>102</v>
      </c>
      <c r="S4" s="123" t="s">
        <v>102</v>
      </c>
      <c r="T4" s="123" t="s">
        <v>102</v>
      </c>
      <c r="U4" s="123"/>
      <c r="V4" s="86">
        <v>0</v>
      </c>
      <c r="W4" s="102" t="s">
        <v>81</v>
      </c>
      <c r="X4" s="87" t="s">
        <v>87</v>
      </c>
      <c r="Y4" s="76"/>
      <c r="Z4" s="76"/>
      <c r="AA4" s="76"/>
      <c r="AB4" s="76"/>
      <c r="AC4" s="76"/>
      <c r="AD4" s="76"/>
    </row>
    <row r="5" spans="1:30" x14ac:dyDescent="0.25">
      <c r="A5" s="103"/>
      <c r="B5" s="104" t="s">
        <v>82</v>
      </c>
      <c r="C5" s="89" t="s">
        <v>88</v>
      </c>
      <c r="D5" s="90"/>
      <c r="E5" s="105"/>
      <c r="F5" s="106"/>
      <c r="G5" s="107"/>
      <c r="H5" s="90"/>
      <c r="I5" s="90"/>
      <c r="J5" s="90"/>
      <c r="K5" s="89"/>
      <c r="L5" s="90"/>
      <c r="M5" s="89"/>
      <c r="N5" s="89"/>
      <c r="O5" s="89"/>
      <c r="P5" s="89"/>
      <c r="Q5" s="89"/>
      <c r="R5" s="89"/>
      <c r="S5" s="89"/>
      <c r="T5" s="89"/>
      <c r="U5" s="89"/>
      <c r="V5" s="91"/>
      <c r="W5" s="89"/>
      <c r="X5" s="92"/>
      <c r="Y5" s="76"/>
      <c r="Z5" s="98"/>
      <c r="AA5" s="98"/>
      <c r="AB5" s="98"/>
      <c r="AC5" s="76"/>
      <c r="AD5" s="76"/>
    </row>
    <row r="6" spans="1:30" x14ac:dyDescent="0.25">
      <c r="A6" s="103"/>
      <c r="B6" s="108"/>
      <c r="C6" s="93"/>
      <c r="D6" s="109"/>
      <c r="E6" s="95"/>
      <c r="F6" s="95"/>
      <c r="G6" s="110"/>
      <c r="H6" s="94"/>
      <c r="I6" s="93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6"/>
      <c r="Y6" s="38"/>
      <c r="Z6" s="34"/>
      <c r="AA6" s="23"/>
      <c r="AB6" s="23"/>
      <c r="AC6" s="76"/>
      <c r="AD6" s="76"/>
    </row>
    <row r="7" spans="1:30" x14ac:dyDescent="0.25">
      <c r="A7" s="58"/>
      <c r="B7" s="22" t="s">
        <v>94</v>
      </c>
      <c r="C7" s="22" t="s">
        <v>68</v>
      </c>
      <c r="D7" s="16" t="s">
        <v>69</v>
      </c>
      <c r="E7" s="21" t="s">
        <v>1</v>
      </c>
      <c r="F7" s="23"/>
      <c r="G7" s="18" t="s">
        <v>70</v>
      </c>
      <c r="H7" s="15" t="s">
        <v>71</v>
      </c>
      <c r="I7" s="15" t="s">
        <v>32</v>
      </c>
      <c r="J7" s="17" t="s">
        <v>72</v>
      </c>
      <c r="K7" s="17" t="s">
        <v>73</v>
      </c>
      <c r="L7" s="17" t="s">
        <v>74</v>
      </c>
      <c r="M7" s="18" t="s">
        <v>75</v>
      </c>
      <c r="N7" s="18" t="s">
        <v>31</v>
      </c>
      <c r="O7" s="15" t="s">
        <v>76</v>
      </c>
      <c r="P7" s="18" t="s">
        <v>71</v>
      </c>
      <c r="Q7" s="18" t="s">
        <v>17</v>
      </c>
      <c r="R7" s="18">
        <v>1</v>
      </c>
      <c r="S7" s="18">
        <v>2</v>
      </c>
      <c r="T7" s="18">
        <v>3</v>
      </c>
      <c r="U7" s="18" t="s">
        <v>77</v>
      </c>
      <c r="V7" s="17" t="s">
        <v>22</v>
      </c>
      <c r="W7" s="16" t="s">
        <v>78</v>
      </c>
      <c r="X7" s="16" t="s">
        <v>79</v>
      </c>
      <c r="Y7" s="76"/>
      <c r="Z7" s="76"/>
      <c r="AA7" s="76"/>
      <c r="AB7" s="76"/>
      <c r="AC7" s="76"/>
      <c r="AD7" s="76"/>
    </row>
    <row r="8" spans="1:30" x14ac:dyDescent="0.25">
      <c r="A8" s="58"/>
      <c r="B8" s="111" t="s">
        <v>95</v>
      </c>
      <c r="C8" s="112" t="s">
        <v>96</v>
      </c>
      <c r="D8" s="113" t="s">
        <v>80</v>
      </c>
      <c r="E8" s="114"/>
      <c r="F8" s="120"/>
      <c r="G8" s="115"/>
      <c r="H8" s="116">
        <v>1</v>
      </c>
      <c r="I8" s="116"/>
      <c r="J8" s="117"/>
      <c r="K8" s="117"/>
      <c r="L8" s="85"/>
      <c r="M8" s="117">
        <v>1</v>
      </c>
      <c r="N8" s="115"/>
      <c r="O8" s="116">
        <v>2</v>
      </c>
      <c r="P8" s="116">
        <v>2</v>
      </c>
      <c r="Q8" s="116"/>
      <c r="R8" s="116"/>
      <c r="S8" s="116"/>
      <c r="T8" s="116"/>
      <c r="U8" s="116"/>
      <c r="V8" s="118"/>
      <c r="W8" s="112" t="s">
        <v>97</v>
      </c>
      <c r="X8" s="119" t="s">
        <v>98</v>
      </c>
      <c r="Y8" s="76"/>
      <c r="Z8" s="76"/>
      <c r="AA8" s="76"/>
      <c r="AB8" s="76"/>
      <c r="AC8" s="76"/>
      <c r="AD8" s="76"/>
    </row>
    <row r="9" spans="1:30" x14ac:dyDescent="0.25">
      <c r="A9" s="103"/>
      <c r="B9" s="108"/>
      <c r="C9" s="93"/>
      <c r="D9" s="109"/>
      <c r="E9" s="95"/>
      <c r="F9" s="95"/>
      <c r="G9" s="110"/>
      <c r="H9" s="94"/>
      <c r="I9" s="93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6"/>
      <c r="Y9" s="38"/>
      <c r="Z9" s="34"/>
      <c r="AA9" s="23"/>
      <c r="AB9" s="23"/>
      <c r="AC9" s="76"/>
      <c r="AD9" s="76"/>
    </row>
    <row r="10" spans="1:30" x14ac:dyDescent="0.25">
      <c r="A10" s="58"/>
      <c r="B10" s="22" t="s">
        <v>89</v>
      </c>
      <c r="C10" s="22" t="s">
        <v>68</v>
      </c>
      <c r="D10" s="16" t="s">
        <v>69</v>
      </c>
      <c r="E10" s="21" t="s">
        <v>1</v>
      </c>
      <c r="F10" s="23"/>
      <c r="G10" s="18" t="s">
        <v>70</v>
      </c>
      <c r="H10" s="15" t="s">
        <v>71</v>
      </c>
      <c r="I10" s="15" t="s">
        <v>32</v>
      </c>
      <c r="J10" s="17" t="s">
        <v>72</v>
      </c>
      <c r="K10" s="17" t="s">
        <v>73</v>
      </c>
      <c r="L10" s="17" t="s">
        <v>74</v>
      </c>
      <c r="M10" s="18" t="s">
        <v>75</v>
      </c>
      <c r="N10" s="18" t="s">
        <v>31</v>
      </c>
      <c r="O10" s="15" t="s">
        <v>76</v>
      </c>
      <c r="P10" s="18" t="s">
        <v>71</v>
      </c>
      <c r="Q10" s="18" t="s">
        <v>17</v>
      </c>
      <c r="R10" s="18">
        <v>1</v>
      </c>
      <c r="S10" s="18">
        <v>2</v>
      </c>
      <c r="T10" s="18">
        <v>3</v>
      </c>
      <c r="U10" s="18" t="s">
        <v>77</v>
      </c>
      <c r="V10" s="17" t="s">
        <v>22</v>
      </c>
      <c r="W10" s="16" t="s">
        <v>78</v>
      </c>
      <c r="X10" s="16" t="s">
        <v>79</v>
      </c>
      <c r="Y10" s="76"/>
      <c r="Z10" s="76"/>
      <c r="AA10" s="76"/>
      <c r="AB10" s="76"/>
      <c r="AC10" s="76"/>
      <c r="AD10" s="76"/>
    </row>
    <row r="11" spans="1:30" x14ac:dyDescent="0.25">
      <c r="A11" s="58"/>
      <c r="B11" s="80" t="s">
        <v>90</v>
      </c>
      <c r="C11" s="81" t="s">
        <v>91</v>
      </c>
      <c r="D11" s="82" t="s">
        <v>80</v>
      </c>
      <c r="E11" s="122" t="s">
        <v>36</v>
      </c>
      <c r="F11" s="94"/>
      <c r="G11" s="83"/>
      <c r="H11" s="84"/>
      <c r="I11" s="83">
        <v>1</v>
      </c>
      <c r="J11" s="85"/>
      <c r="K11" s="85" t="s">
        <v>100</v>
      </c>
      <c r="L11" s="85"/>
      <c r="M11" s="85">
        <v>1</v>
      </c>
      <c r="N11" s="83"/>
      <c r="O11" s="84">
        <v>1</v>
      </c>
      <c r="P11" s="84"/>
      <c r="Q11" s="123" t="s">
        <v>104</v>
      </c>
      <c r="R11" s="123" t="s">
        <v>103</v>
      </c>
      <c r="S11" s="123"/>
      <c r="T11" s="123"/>
      <c r="U11" s="123" t="s">
        <v>105</v>
      </c>
      <c r="V11" s="86">
        <v>0.66666666666666663</v>
      </c>
      <c r="W11" s="81" t="s">
        <v>92</v>
      </c>
      <c r="X11" s="87" t="s">
        <v>93</v>
      </c>
      <c r="Y11" s="76"/>
      <c r="Z11" s="76"/>
      <c r="AA11" s="76"/>
      <c r="AB11" s="76"/>
      <c r="AC11" s="76"/>
      <c r="AD11" s="76"/>
    </row>
    <row r="12" spans="1:30" x14ac:dyDescent="0.25">
      <c r="A12" s="67"/>
      <c r="B12" s="98"/>
      <c r="C12" s="34"/>
      <c r="D12" s="98"/>
      <c r="E12" s="99"/>
      <c r="F12" s="23"/>
      <c r="G12" s="34"/>
      <c r="H12" s="38"/>
      <c r="I12" s="34"/>
      <c r="J12" s="23"/>
      <c r="K12" s="23"/>
      <c r="L12" s="2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8"/>
      <c r="X12" s="34"/>
      <c r="Y12" s="76"/>
      <c r="Z12" s="76"/>
      <c r="AA12" s="76"/>
      <c r="AB12" s="76"/>
      <c r="AC12" s="76"/>
      <c r="AD12" s="76"/>
    </row>
    <row r="13" spans="1:30" x14ac:dyDescent="0.25">
      <c r="A13" s="67"/>
      <c r="B13" s="98"/>
      <c r="C13" s="34"/>
      <c r="D13" s="98"/>
      <c r="E13" s="99"/>
      <c r="F13" s="23"/>
      <c r="G13" s="34"/>
      <c r="H13" s="38"/>
      <c r="I13" s="34"/>
      <c r="J13" s="23"/>
      <c r="K13" s="23"/>
      <c r="L13" s="2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98"/>
      <c r="X13" s="34"/>
      <c r="Y13" s="76"/>
      <c r="Z13" s="76"/>
      <c r="AA13" s="76"/>
      <c r="AB13" s="76"/>
      <c r="AC13" s="76"/>
      <c r="AD13" s="76"/>
    </row>
    <row r="14" spans="1:30" x14ac:dyDescent="0.25">
      <c r="A14" s="67"/>
      <c r="B14" s="98"/>
      <c r="C14" s="34"/>
      <c r="D14" s="98"/>
      <c r="E14" s="99"/>
      <c r="G14" s="34"/>
      <c r="H14" s="38"/>
      <c r="I14" s="34"/>
      <c r="J14" s="23"/>
      <c r="K14" s="23"/>
      <c r="L14" s="2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8"/>
      <c r="X14" s="34"/>
      <c r="Y14" s="76"/>
      <c r="Z14" s="76"/>
      <c r="AA14" s="76"/>
      <c r="AB14" s="76"/>
      <c r="AC14" s="76"/>
      <c r="AD14" s="76"/>
    </row>
    <row r="15" spans="1:30" x14ac:dyDescent="0.25">
      <c r="A15" s="67"/>
      <c r="B15" s="98"/>
      <c r="C15" s="34"/>
      <c r="D15" s="98"/>
      <c r="E15" s="99"/>
      <c r="G15" s="34"/>
      <c r="H15" s="38"/>
      <c r="I15" s="34"/>
      <c r="J15" s="23"/>
      <c r="K15" s="23"/>
      <c r="L15" s="2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98"/>
      <c r="X15" s="34"/>
      <c r="Y15" s="76"/>
      <c r="Z15" s="76"/>
      <c r="AA15" s="76"/>
      <c r="AB15" s="76"/>
      <c r="AC15" s="76"/>
      <c r="AD15" s="76"/>
    </row>
    <row r="16" spans="1:30" x14ac:dyDescent="0.25">
      <c r="A16" s="6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76"/>
      <c r="Z16" s="76"/>
      <c r="AA16" s="76"/>
      <c r="AB16" s="76"/>
      <c r="AC16" s="76"/>
      <c r="AD16" s="76"/>
    </row>
    <row r="17" spans="1:30" x14ac:dyDescent="0.25">
      <c r="A17" s="67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76"/>
      <c r="Z17" s="76"/>
      <c r="AA17" s="76"/>
      <c r="AB17" s="76"/>
      <c r="AC17" s="76"/>
      <c r="AD17" s="76"/>
    </row>
    <row r="18" spans="1:30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23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76"/>
      <c r="AA18" s="76"/>
      <c r="AB18" s="76"/>
      <c r="AC18" s="76"/>
      <c r="AD18" s="76"/>
    </row>
    <row r="19" spans="1:30" x14ac:dyDescent="0.25">
      <c r="A19" s="67"/>
      <c r="B19" s="98"/>
      <c r="C19" s="34"/>
      <c r="D19" s="98"/>
      <c r="E19" s="99"/>
      <c r="G19" s="34"/>
      <c r="H19" s="38"/>
      <c r="I19" s="34"/>
      <c r="J19" s="23"/>
      <c r="K19" s="23"/>
      <c r="L19" s="2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98"/>
      <c r="X19" s="34"/>
      <c r="Y19" s="76"/>
      <c r="Z19" s="76"/>
      <c r="AA19" s="76"/>
      <c r="AB19" s="76"/>
      <c r="AC19" s="76"/>
      <c r="AD19" s="76"/>
    </row>
    <row r="20" spans="1:30" x14ac:dyDescent="0.25">
      <c r="A20" s="67"/>
      <c r="B20" s="98"/>
      <c r="C20" s="34"/>
      <c r="D20" s="98"/>
      <c r="E20" s="99"/>
      <c r="G20" s="34"/>
      <c r="H20" s="38"/>
      <c r="I20" s="34"/>
      <c r="J20" s="23"/>
      <c r="K20" s="23"/>
      <c r="L20" s="23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98"/>
      <c r="X20" s="34"/>
      <c r="Y20" s="76"/>
      <c r="Z20" s="76"/>
      <c r="AA20" s="76"/>
      <c r="AB20" s="76"/>
      <c r="AC20" s="76"/>
      <c r="AD20" s="76"/>
    </row>
    <row r="21" spans="1:30" x14ac:dyDescent="0.25">
      <c r="A21" s="67"/>
      <c r="B21" s="98"/>
      <c r="C21" s="34"/>
      <c r="D21" s="98"/>
      <c r="E21" s="99"/>
      <c r="G21" s="34"/>
      <c r="H21" s="38"/>
      <c r="I21" s="34"/>
      <c r="J21" s="23"/>
      <c r="K21" s="23"/>
      <c r="L21" s="2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98"/>
      <c r="X21" s="34"/>
      <c r="Y21" s="76"/>
      <c r="Z21" s="76"/>
      <c r="AA21" s="76"/>
      <c r="AB21" s="76"/>
      <c r="AC21" s="76"/>
      <c r="AD21" s="76"/>
    </row>
    <row r="22" spans="1:30" x14ac:dyDescent="0.25">
      <c r="A22" s="67"/>
      <c r="B22" s="98"/>
      <c r="C22" s="34"/>
      <c r="D22" s="98"/>
      <c r="E22" s="99"/>
      <c r="G22" s="34"/>
      <c r="H22" s="38"/>
      <c r="I22" s="34"/>
      <c r="J22" s="23"/>
      <c r="K22" s="23"/>
      <c r="L22" s="23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98"/>
      <c r="X22" s="34"/>
      <c r="Y22" s="76"/>
      <c r="Z22" s="76"/>
      <c r="AA22" s="76"/>
      <c r="AB22" s="76"/>
      <c r="AC22" s="76"/>
      <c r="AD22" s="76"/>
    </row>
    <row r="23" spans="1:30" x14ac:dyDescent="0.25">
      <c r="A23" s="67"/>
      <c r="B23" s="98"/>
      <c r="C23" s="34"/>
      <c r="D23" s="98"/>
      <c r="E23" s="99"/>
      <c r="G23" s="34"/>
      <c r="H23" s="38"/>
      <c r="I23" s="34"/>
      <c r="J23" s="23"/>
      <c r="K23" s="23"/>
      <c r="L23" s="2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98"/>
      <c r="X23" s="34"/>
      <c r="Y23" s="76"/>
      <c r="Z23" s="76"/>
      <c r="AA23" s="76"/>
      <c r="AB23" s="76"/>
      <c r="AC23" s="76"/>
      <c r="AD23" s="76"/>
    </row>
    <row r="24" spans="1:30" x14ac:dyDescent="0.25">
      <c r="A24" s="67"/>
      <c r="B24" s="98"/>
      <c r="C24" s="34"/>
      <c r="D24" s="98"/>
      <c r="E24" s="99"/>
      <c r="G24" s="34"/>
      <c r="H24" s="38"/>
      <c r="I24" s="34"/>
      <c r="J24" s="23"/>
      <c r="K24" s="23"/>
      <c r="L24" s="2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98"/>
      <c r="X24" s="34"/>
      <c r="Y24" s="76"/>
      <c r="Z24" s="76"/>
      <c r="AA24" s="76"/>
      <c r="AB24" s="76"/>
      <c r="AC24" s="76"/>
      <c r="AD24" s="76"/>
    </row>
    <row r="25" spans="1:30" x14ac:dyDescent="0.25">
      <c r="A25" s="67"/>
      <c r="B25" s="98"/>
      <c r="C25" s="34"/>
      <c r="D25" s="98"/>
      <c r="E25" s="99"/>
      <c r="G25" s="34"/>
      <c r="H25" s="38"/>
      <c r="I25" s="34"/>
      <c r="J25" s="23"/>
      <c r="K25" s="23"/>
      <c r="L25" s="2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98"/>
      <c r="X25" s="34"/>
      <c r="Y25" s="76"/>
      <c r="Z25" s="76"/>
      <c r="AA25" s="76"/>
      <c r="AB25" s="76"/>
      <c r="AC25" s="76"/>
      <c r="AD25" s="76"/>
    </row>
    <row r="26" spans="1:30" x14ac:dyDescent="0.25">
      <c r="A26" s="67"/>
      <c r="B26" s="98"/>
      <c r="C26" s="34"/>
      <c r="D26" s="98"/>
      <c r="E26" s="99"/>
      <c r="G26" s="34"/>
      <c r="H26" s="38"/>
      <c r="I26" s="34"/>
      <c r="J26" s="23"/>
      <c r="K26" s="23"/>
      <c r="L26" s="2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98"/>
      <c r="X26" s="34"/>
      <c r="Y26" s="76"/>
      <c r="Z26" s="76"/>
      <c r="AA26" s="76"/>
      <c r="AB26" s="76"/>
      <c r="AC26" s="76"/>
      <c r="AD26" s="76"/>
    </row>
    <row r="27" spans="1:30" x14ac:dyDescent="0.25">
      <c r="A27" s="67"/>
      <c r="B27" s="98"/>
      <c r="C27" s="34"/>
      <c r="D27" s="98"/>
      <c r="E27" s="99"/>
      <c r="G27" s="34"/>
      <c r="H27" s="38"/>
      <c r="I27" s="34"/>
      <c r="J27" s="23"/>
      <c r="K27" s="23"/>
      <c r="L27" s="2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98"/>
      <c r="X27" s="34"/>
      <c r="Y27" s="76"/>
      <c r="Z27" s="76"/>
      <c r="AA27" s="76"/>
      <c r="AB27" s="76"/>
      <c r="AC27" s="76"/>
      <c r="AD27" s="76"/>
    </row>
    <row r="28" spans="1:30" x14ac:dyDescent="0.25">
      <c r="A28" s="67"/>
      <c r="B28" s="98"/>
      <c r="C28" s="34"/>
      <c r="D28" s="98"/>
      <c r="E28" s="99"/>
      <c r="G28" s="34"/>
      <c r="H28" s="38"/>
      <c r="I28" s="34"/>
      <c r="J28" s="23"/>
      <c r="K28" s="23"/>
      <c r="L28" s="2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98"/>
      <c r="X28" s="34"/>
      <c r="Y28" s="76"/>
      <c r="Z28" s="76"/>
      <c r="AA28" s="76"/>
      <c r="AB28" s="76"/>
      <c r="AC28" s="76"/>
      <c r="AD28" s="76"/>
    </row>
    <row r="29" spans="1:30" x14ac:dyDescent="0.25">
      <c r="A29" s="67"/>
      <c r="B29" s="98"/>
      <c r="C29" s="34"/>
      <c r="D29" s="98"/>
      <c r="E29" s="99"/>
      <c r="G29" s="34"/>
      <c r="H29" s="38"/>
      <c r="I29" s="34"/>
      <c r="J29" s="23"/>
      <c r="K29" s="23"/>
      <c r="L29" s="2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98"/>
      <c r="X29" s="34"/>
      <c r="Y29" s="76"/>
      <c r="Z29" s="76"/>
      <c r="AA29" s="76"/>
      <c r="AB29" s="76"/>
      <c r="AC29" s="76"/>
      <c r="AD29" s="76"/>
    </row>
    <row r="30" spans="1:30" x14ac:dyDescent="0.25">
      <c r="A30" s="67"/>
      <c r="B30" s="98"/>
      <c r="C30" s="34"/>
      <c r="D30" s="98"/>
      <c r="E30" s="99"/>
      <c r="G30" s="34"/>
      <c r="H30" s="38"/>
      <c r="I30" s="34"/>
      <c r="J30" s="23"/>
      <c r="K30" s="23"/>
      <c r="L30" s="2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98"/>
      <c r="X30" s="34"/>
      <c r="Y30" s="76"/>
      <c r="Z30" s="76"/>
      <c r="AA30" s="76"/>
      <c r="AB30" s="76"/>
      <c r="AC30" s="76"/>
      <c r="AD30" s="76"/>
    </row>
    <row r="31" spans="1:30" x14ac:dyDescent="0.25">
      <c r="A31" s="67"/>
      <c r="B31" s="98"/>
      <c r="C31" s="34"/>
      <c r="D31" s="98"/>
      <c r="E31" s="99"/>
      <c r="G31" s="34"/>
      <c r="H31" s="38"/>
      <c r="I31" s="34"/>
      <c r="J31" s="23"/>
      <c r="K31" s="23"/>
      <c r="L31" s="2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98"/>
      <c r="X31" s="34"/>
      <c r="Y31" s="76"/>
      <c r="Z31" s="76"/>
      <c r="AA31" s="76"/>
      <c r="AB31" s="76"/>
      <c r="AC31" s="76"/>
      <c r="AD31" s="76"/>
    </row>
    <row r="32" spans="1:30" x14ac:dyDescent="0.25">
      <c r="A32" s="67"/>
      <c r="B32" s="98"/>
      <c r="C32" s="34"/>
      <c r="D32" s="98"/>
      <c r="E32" s="99"/>
      <c r="G32" s="34"/>
      <c r="H32" s="38"/>
      <c r="I32" s="34"/>
      <c r="J32" s="23"/>
      <c r="K32" s="23"/>
      <c r="L32" s="2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98"/>
      <c r="X32" s="34"/>
      <c r="Y32" s="76"/>
      <c r="Z32" s="76"/>
      <c r="AA32" s="76"/>
      <c r="AB32" s="76"/>
      <c r="AC32" s="76"/>
      <c r="AD32" s="76"/>
    </row>
    <row r="33" spans="1:30" x14ac:dyDescent="0.25">
      <c r="A33" s="67"/>
      <c r="B33" s="98"/>
      <c r="C33" s="34"/>
      <c r="D33" s="98"/>
      <c r="E33" s="99"/>
      <c r="G33" s="34"/>
      <c r="H33" s="38"/>
      <c r="I33" s="34"/>
      <c r="J33" s="23"/>
      <c r="K33" s="23"/>
      <c r="L33" s="2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98"/>
      <c r="X33" s="34"/>
      <c r="Y33" s="76"/>
      <c r="Z33" s="76"/>
      <c r="AA33" s="76"/>
      <c r="AB33" s="76"/>
      <c r="AC33" s="76"/>
      <c r="AD33" s="76"/>
    </row>
    <row r="34" spans="1:30" x14ac:dyDescent="0.25">
      <c r="A34" s="67"/>
      <c r="B34" s="98"/>
      <c r="C34" s="34"/>
      <c r="D34" s="98"/>
      <c r="E34" s="99"/>
      <c r="G34" s="34"/>
      <c r="H34" s="38"/>
      <c r="I34" s="34"/>
      <c r="J34" s="23"/>
      <c r="K34" s="23"/>
      <c r="L34" s="2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98"/>
      <c r="X34" s="34"/>
      <c r="Y34" s="76"/>
      <c r="Z34" s="76"/>
      <c r="AA34" s="76"/>
      <c r="AB34" s="76"/>
      <c r="AC34" s="76"/>
      <c r="AD34" s="76"/>
    </row>
    <row r="35" spans="1:30" x14ac:dyDescent="0.25">
      <c r="A35" s="67"/>
      <c r="B35" s="98"/>
      <c r="C35" s="34"/>
      <c r="D35" s="98"/>
      <c r="E35" s="99"/>
      <c r="G35" s="34"/>
      <c r="H35" s="38"/>
      <c r="I35" s="34"/>
      <c r="J35" s="23"/>
      <c r="K35" s="23"/>
      <c r="L35" s="2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98"/>
      <c r="X35" s="34"/>
      <c r="Y35" s="76"/>
      <c r="Z35" s="76"/>
      <c r="AA35" s="76"/>
      <c r="AB35" s="76"/>
      <c r="AC35" s="76"/>
      <c r="AD35" s="76"/>
    </row>
    <row r="36" spans="1:30" x14ac:dyDescent="0.25">
      <c r="A36" s="67"/>
      <c r="B36" s="98"/>
      <c r="C36" s="34"/>
      <c r="D36" s="98"/>
      <c r="E36" s="99"/>
      <c r="G36" s="34"/>
      <c r="H36" s="38"/>
      <c r="I36" s="34"/>
      <c r="J36" s="23"/>
      <c r="K36" s="23"/>
      <c r="L36" s="2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98"/>
      <c r="X36" s="34"/>
      <c r="Y36" s="76"/>
      <c r="Z36" s="76"/>
      <c r="AA36" s="76"/>
      <c r="AB36" s="76"/>
      <c r="AC36" s="76"/>
      <c r="AD36" s="76"/>
    </row>
    <row r="37" spans="1:30" x14ac:dyDescent="0.25">
      <c r="A37" s="67"/>
      <c r="B37" s="98"/>
      <c r="C37" s="34"/>
      <c r="D37" s="98"/>
      <c r="E37" s="99"/>
      <c r="G37" s="34"/>
      <c r="H37" s="38"/>
      <c r="I37" s="34"/>
      <c r="J37" s="23"/>
      <c r="K37" s="23"/>
      <c r="L37" s="23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98"/>
      <c r="X37" s="34"/>
      <c r="Y37" s="76"/>
      <c r="Z37" s="76"/>
      <c r="AA37" s="76"/>
      <c r="AB37" s="76"/>
      <c r="AC37" s="76"/>
      <c r="AD37" s="76"/>
    </row>
    <row r="38" spans="1:30" x14ac:dyDescent="0.25">
      <c r="A38" s="67"/>
      <c r="B38" s="98"/>
      <c r="C38" s="34"/>
      <c r="D38" s="98"/>
      <c r="E38" s="99"/>
      <c r="G38" s="34"/>
      <c r="H38" s="38"/>
      <c r="I38" s="34"/>
      <c r="J38" s="23"/>
      <c r="K38" s="23"/>
      <c r="L38" s="23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98"/>
      <c r="X38" s="34"/>
      <c r="Y38" s="76"/>
      <c r="Z38" s="76"/>
      <c r="AA38" s="76"/>
      <c r="AB38" s="76"/>
      <c r="AC38" s="76"/>
      <c r="AD38" s="76"/>
    </row>
    <row r="39" spans="1:30" x14ac:dyDescent="0.25">
      <c r="A39" s="67"/>
      <c r="B39" s="98"/>
      <c r="C39" s="34"/>
      <c r="D39" s="98"/>
      <c r="E39" s="99"/>
      <c r="G39" s="34"/>
      <c r="H39" s="38"/>
      <c r="I39" s="34"/>
      <c r="J39" s="23"/>
      <c r="K39" s="23"/>
      <c r="L39" s="23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98"/>
      <c r="X39" s="34"/>
      <c r="Y39" s="76"/>
      <c r="Z39" s="76"/>
      <c r="AA39" s="76"/>
      <c r="AB39" s="76"/>
      <c r="AC39" s="76"/>
      <c r="AD39" s="76"/>
    </row>
    <row r="40" spans="1:30" x14ac:dyDescent="0.25">
      <c r="A40" s="67"/>
      <c r="B40" s="98"/>
      <c r="C40" s="34"/>
      <c r="D40" s="98"/>
      <c r="E40" s="99"/>
      <c r="G40" s="34"/>
      <c r="H40" s="38"/>
      <c r="I40" s="34"/>
      <c r="J40" s="23"/>
      <c r="K40" s="23"/>
      <c r="L40" s="2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98"/>
      <c r="X40" s="34"/>
      <c r="Y40" s="76"/>
      <c r="Z40" s="76"/>
      <c r="AA40" s="76"/>
      <c r="AB40" s="76"/>
      <c r="AC40" s="76"/>
      <c r="AD40" s="76"/>
    </row>
    <row r="41" spans="1:30" x14ac:dyDescent="0.25">
      <c r="A41" s="67"/>
      <c r="B41" s="98"/>
      <c r="C41" s="34"/>
      <c r="D41" s="98"/>
      <c r="E41" s="99"/>
      <c r="G41" s="34"/>
      <c r="H41" s="38"/>
      <c r="I41" s="34"/>
      <c r="J41" s="23"/>
      <c r="K41" s="23"/>
      <c r="L41" s="2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98"/>
      <c r="X41" s="34"/>
      <c r="Y41" s="76"/>
      <c r="Z41" s="76"/>
      <c r="AA41" s="76"/>
      <c r="AB41" s="76"/>
      <c r="AC41" s="76"/>
      <c r="AD41" s="76"/>
    </row>
    <row r="42" spans="1:30" x14ac:dyDescent="0.25">
      <c r="A42" s="67"/>
      <c r="B42" s="98"/>
      <c r="C42" s="34"/>
      <c r="D42" s="98"/>
      <c r="E42" s="99"/>
      <c r="G42" s="34"/>
      <c r="H42" s="38"/>
      <c r="I42" s="34"/>
      <c r="J42" s="23"/>
      <c r="K42" s="23"/>
      <c r="L42" s="2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76"/>
      <c r="Z42" s="76"/>
      <c r="AA42" s="76"/>
      <c r="AB42" s="76"/>
      <c r="AC42" s="76"/>
      <c r="AD42" s="76"/>
    </row>
    <row r="43" spans="1:30" x14ac:dyDescent="0.25">
      <c r="A43" s="67"/>
      <c r="B43" s="98"/>
      <c r="C43" s="34"/>
      <c r="D43" s="98"/>
      <c r="E43" s="99"/>
      <c r="G43" s="34"/>
      <c r="H43" s="38"/>
      <c r="I43" s="34"/>
      <c r="J43" s="23"/>
      <c r="K43" s="23"/>
      <c r="L43" s="23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100"/>
      <c r="X43" s="34"/>
      <c r="Y43" s="76"/>
      <c r="Z43" s="76"/>
      <c r="AA43" s="76"/>
      <c r="AB43" s="76"/>
      <c r="AC43" s="76"/>
      <c r="AD43" s="76"/>
    </row>
    <row r="44" spans="1:30" x14ac:dyDescent="0.25">
      <c r="A44" s="67"/>
      <c r="B44" s="98"/>
      <c r="C44" s="34"/>
      <c r="D44" s="98"/>
      <c r="E44" s="99"/>
      <c r="G44" s="34"/>
      <c r="H44" s="38"/>
      <c r="I44" s="34"/>
      <c r="J44" s="23"/>
      <c r="K44" s="23"/>
      <c r="L44" s="23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98"/>
      <c r="X44" s="34"/>
      <c r="Y44" s="76"/>
      <c r="Z44" s="76"/>
      <c r="AA44" s="76"/>
      <c r="AB44" s="76"/>
      <c r="AC44" s="76"/>
      <c r="AD44" s="76"/>
    </row>
    <row r="45" spans="1:30" x14ac:dyDescent="0.25">
      <c r="A45" s="67"/>
      <c r="B45" s="98"/>
      <c r="C45" s="34"/>
      <c r="D45" s="98"/>
      <c r="E45" s="99"/>
      <c r="G45" s="34"/>
      <c r="H45" s="38"/>
      <c r="I45" s="34"/>
      <c r="J45" s="23"/>
      <c r="K45" s="23"/>
      <c r="L45" s="23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98"/>
      <c r="X45" s="34"/>
      <c r="Y45" s="76"/>
      <c r="Z45" s="76"/>
      <c r="AA45" s="76"/>
      <c r="AB45" s="76"/>
      <c r="AC45" s="76"/>
      <c r="AD45" s="76"/>
    </row>
    <row r="46" spans="1:30" x14ac:dyDescent="0.25">
      <c r="A46" s="67"/>
      <c r="B46" s="98"/>
      <c r="C46" s="34"/>
      <c r="D46" s="98"/>
      <c r="E46" s="99"/>
      <c r="G46" s="34"/>
      <c r="H46" s="38"/>
      <c r="I46" s="34"/>
      <c r="J46" s="23"/>
      <c r="K46" s="23"/>
      <c r="L46" s="23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98"/>
      <c r="X46" s="34"/>
      <c r="Y46" s="76"/>
      <c r="Z46" s="76"/>
      <c r="AA46" s="76"/>
      <c r="AB46" s="76"/>
      <c r="AC46" s="76"/>
      <c r="AD46" s="76"/>
    </row>
    <row r="47" spans="1:30" x14ac:dyDescent="0.25">
      <c r="A47" s="67"/>
      <c r="B47" s="98"/>
      <c r="C47" s="34"/>
      <c r="D47" s="98"/>
      <c r="E47" s="99"/>
      <c r="G47" s="34"/>
      <c r="H47" s="38"/>
      <c r="I47" s="34"/>
      <c r="J47" s="23"/>
      <c r="K47" s="23"/>
      <c r="L47" s="23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98"/>
      <c r="X47" s="34"/>
      <c r="Y47" s="76"/>
      <c r="Z47" s="76"/>
      <c r="AA47" s="76"/>
      <c r="AB47" s="76"/>
      <c r="AC47" s="76"/>
      <c r="AD47" s="76"/>
    </row>
    <row r="48" spans="1:30" x14ac:dyDescent="0.25">
      <c r="A48" s="67"/>
      <c r="B48" s="98"/>
      <c r="C48" s="34"/>
      <c r="D48" s="98"/>
      <c r="E48" s="99"/>
      <c r="G48" s="34"/>
      <c r="H48" s="38"/>
      <c r="I48" s="34"/>
      <c r="J48" s="23"/>
      <c r="K48" s="23"/>
      <c r="L48" s="23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98"/>
      <c r="X48" s="34"/>
      <c r="Y48" s="76"/>
      <c r="Z48" s="76"/>
      <c r="AA48" s="76"/>
      <c r="AB48" s="76"/>
      <c r="AC48" s="76"/>
      <c r="AD48" s="76"/>
    </row>
    <row r="49" spans="1:30" x14ac:dyDescent="0.25">
      <c r="A49" s="67"/>
      <c r="B49" s="98"/>
      <c r="C49" s="34"/>
      <c r="D49" s="98"/>
      <c r="E49" s="99"/>
      <c r="G49" s="34"/>
      <c r="H49" s="38"/>
      <c r="I49" s="34"/>
      <c r="J49" s="23"/>
      <c r="K49" s="23"/>
      <c r="L49" s="23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98"/>
      <c r="X49" s="34"/>
      <c r="Y49" s="76"/>
      <c r="Z49" s="76"/>
      <c r="AA49" s="76"/>
      <c r="AB49" s="76"/>
      <c r="AC49" s="76"/>
      <c r="AD49" s="76"/>
    </row>
    <row r="50" spans="1:30" x14ac:dyDescent="0.25">
      <c r="A50" s="67"/>
      <c r="B50" s="98"/>
      <c r="C50" s="34"/>
      <c r="D50" s="98"/>
      <c r="E50" s="99"/>
      <c r="G50" s="34"/>
      <c r="H50" s="38"/>
      <c r="I50" s="34"/>
      <c r="J50" s="23"/>
      <c r="K50" s="23"/>
      <c r="L50" s="23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98"/>
      <c r="X50" s="34"/>
      <c r="Y50" s="76"/>
      <c r="Z50" s="76"/>
      <c r="AA50" s="76"/>
      <c r="AB50" s="76"/>
      <c r="AC50" s="76"/>
      <c r="AD50" s="76"/>
    </row>
    <row r="51" spans="1:30" x14ac:dyDescent="0.25">
      <c r="A51" s="67"/>
      <c r="B51" s="98"/>
      <c r="C51" s="34"/>
      <c r="D51" s="98"/>
      <c r="E51" s="98"/>
      <c r="F51" s="23"/>
      <c r="G51" s="34"/>
      <c r="H51" s="38"/>
      <c r="I51" s="34"/>
      <c r="J51" s="23"/>
      <c r="K51" s="23"/>
      <c r="L51" s="23"/>
      <c r="M51" s="23"/>
      <c r="N51" s="57"/>
      <c r="O51" s="57"/>
      <c r="P51" s="23"/>
      <c r="Q51" s="23"/>
      <c r="R51" s="23"/>
      <c r="S51" s="23"/>
      <c r="T51" s="23"/>
      <c r="U51" s="23"/>
      <c r="V51" s="23"/>
      <c r="W51" s="98"/>
      <c r="X51" s="23"/>
      <c r="Y51" s="76"/>
      <c r="Z51" s="76"/>
      <c r="AA51" s="76"/>
      <c r="AB51" s="76"/>
      <c r="AC51" s="76"/>
      <c r="AD51" s="76"/>
    </row>
    <row r="52" spans="1:30" x14ac:dyDescent="0.25">
      <c r="A52" s="67"/>
      <c r="B52" s="98"/>
      <c r="C52" s="34"/>
      <c r="D52" s="98"/>
      <c r="E52" s="98"/>
      <c r="F52" s="23"/>
      <c r="G52" s="34"/>
      <c r="H52" s="38"/>
      <c r="I52" s="34"/>
      <c r="J52" s="23"/>
      <c r="K52" s="23"/>
      <c r="L52" s="23"/>
      <c r="M52" s="23"/>
      <c r="N52" s="57"/>
      <c r="O52" s="57"/>
      <c r="P52" s="23"/>
      <c r="Q52" s="23"/>
      <c r="R52" s="23"/>
      <c r="S52" s="23"/>
      <c r="T52" s="23"/>
      <c r="U52" s="23"/>
      <c r="V52" s="23"/>
      <c r="W52" s="98"/>
      <c r="X52" s="23"/>
      <c r="Y52" s="76"/>
      <c r="Z52" s="76"/>
      <c r="AA52" s="76"/>
      <c r="AB52" s="76"/>
      <c r="AC52" s="76"/>
      <c r="AD52" s="76"/>
    </row>
    <row r="53" spans="1:30" x14ac:dyDescent="0.25">
      <c r="A53" s="67"/>
      <c r="B53" s="98"/>
      <c r="C53" s="34"/>
      <c r="D53" s="98"/>
      <c r="E53" s="98"/>
      <c r="F53" s="23"/>
      <c r="G53" s="34"/>
      <c r="H53" s="38"/>
      <c r="I53" s="34"/>
      <c r="J53" s="23"/>
      <c r="K53" s="23"/>
      <c r="L53" s="23"/>
      <c r="M53" s="23"/>
      <c r="N53" s="57"/>
      <c r="O53" s="57"/>
      <c r="P53" s="23"/>
      <c r="Q53" s="23"/>
      <c r="R53" s="23"/>
      <c r="S53" s="23"/>
      <c r="T53" s="23"/>
      <c r="U53" s="23"/>
      <c r="V53" s="23"/>
      <c r="W53" s="98"/>
      <c r="X53" s="23"/>
      <c r="Y53" s="76"/>
      <c r="Z53" s="76"/>
      <c r="AA53" s="76"/>
      <c r="AB53" s="76"/>
      <c r="AC53" s="76"/>
      <c r="AD53" s="76"/>
    </row>
    <row r="54" spans="1:30" x14ac:dyDescent="0.25">
      <c r="A54" s="67"/>
      <c r="B54" s="98"/>
      <c r="C54" s="34"/>
      <c r="D54" s="98"/>
      <c r="E54" s="98"/>
      <c r="F54" s="23"/>
      <c r="G54" s="34"/>
      <c r="H54" s="38"/>
      <c r="I54" s="34"/>
      <c r="J54" s="23"/>
      <c r="K54" s="23"/>
      <c r="L54" s="23"/>
      <c r="M54" s="23"/>
      <c r="N54" s="57"/>
      <c r="O54" s="57"/>
      <c r="P54" s="23"/>
      <c r="Q54" s="23"/>
      <c r="R54" s="23"/>
      <c r="S54" s="23"/>
      <c r="T54" s="23"/>
      <c r="U54" s="23"/>
      <c r="V54" s="23"/>
      <c r="W54" s="98"/>
      <c r="X54" s="23"/>
      <c r="Y54" s="76"/>
      <c r="Z54" s="76"/>
      <c r="AA54" s="76"/>
      <c r="AB54" s="76"/>
      <c r="AC54" s="76"/>
      <c r="AD54" s="76"/>
    </row>
    <row r="55" spans="1:30" x14ac:dyDescent="0.25">
      <c r="A55" s="67"/>
      <c r="B55" s="98"/>
      <c r="C55" s="34"/>
      <c r="D55" s="98"/>
      <c r="E55" s="98"/>
      <c r="F55" s="23"/>
      <c r="G55" s="34"/>
      <c r="H55" s="38"/>
      <c r="I55" s="34"/>
      <c r="J55" s="23"/>
      <c r="K55" s="23"/>
      <c r="L55" s="23"/>
      <c r="M55" s="23"/>
      <c r="N55" s="57"/>
      <c r="O55" s="57"/>
      <c r="P55" s="23"/>
      <c r="Q55" s="23"/>
      <c r="R55" s="23"/>
      <c r="S55" s="23"/>
      <c r="T55" s="23"/>
      <c r="U55" s="23"/>
      <c r="V55" s="23"/>
      <c r="W55" s="98"/>
      <c r="X55" s="23"/>
      <c r="Y55" s="76"/>
      <c r="Z55" s="76"/>
      <c r="AA55" s="76"/>
      <c r="AB55" s="76"/>
      <c r="AC55" s="76"/>
      <c r="AD55" s="76"/>
    </row>
    <row r="56" spans="1:30" x14ac:dyDescent="0.25">
      <c r="A56" s="67"/>
      <c r="B56" s="98"/>
      <c r="C56" s="34"/>
      <c r="D56" s="98"/>
      <c r="E56" s="98"/>
      <c r="F56" s="23"/>
      <c r="G56" s="34"/>
      <c r="H56" s="38"/>
      <c r="I56" s="34"/>
      <c r="J56" s="23"/>
      <c r="K56" s="23"/>
      <c r="L56" s="23"/>
      <c r="M56" s="23"/>
      <c r="N56" s="57"/>
      <c r="O56" s="57"/>
      <c r="P56" s="23"/>
      <c r="Q56" s="23"/>
      <c r="R56" s="23"/>
      <c r="S56" s="23"/>
      <c r="T56" s="23"/>
      <c r="U56" s="23"/>
      <c r="V56" s="23"/>
      <c r="W56" s="98"/>
      <c r="X56" s="23"/>
      <c r="Y56" s="76"/>
      <c r="Z56" s="76"/>
      <c r="AA56" s="76"/>
      <c r="AB56" s="76"/>
      <c r="AC56" s="76"/>
      <c r="AD56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2020-02-13T16:34:51Z</dcterms:modified>
</cp:coreProperties>
</file>