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J11" i="5" l="1"/>
  <c r="AR11" i="5"/>
  <c r="H15" i="5"/>
  <c r="E15" i="5"/>
  <c r="L15" i="5" s="1"/>
  <c r="G16" i="5"/>
  <c r="G17" i="5" s="1"/>
  <c r="E16" i="5"/>
  <c r="O16" i="5" s="1"/>
  <c r="K16" i="5"/>
  <c r="K17" i="5" s="1"/>
  <c r="F16" i="5"/>
  <c r="H16" i="5"/>
  <c r="H17" i="5" s="1"/>
  <c r="I15" i="5"/>
  <c r="AF11" i="5"/>
  <c r="O15" i="5" l="1"/>
  <c r="J15" i="5"/>
  <c r="N15" i="5"/>
  <c r="M15" i="5"/>
  <c r="F17" i="5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<sst xmlns="http://schemas.openxmlformats.org/spreadsheetml/2006/main" count="82" uniqueCount="37">
  <si>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</si>
  <si>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</si>
  <si>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</si>
  <si>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</si>
  <si>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</si>
  <si>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</si>
  <si>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</si>
  <si>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</si>
  <si>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</si>
  <si>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</si>
  <si>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</si>
  <si>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</si>
  <si>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</si>
  <si>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</si>
  <si>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</si>
  <si>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</si>
  <si>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</si>
  <si>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</si>
  <si>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</si>
  <si>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</si>
  <si>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</si>
  <si>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</si>
  <si>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</si>
  <si>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</si>
  <si>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Eera-Matti Karppinen</t>
  </si>
  <si>
    <t>1.</t>
  </si>
  <si>
    <t>KeKi  2</t>
  </si>
  <si>
    <t>2.</t>
  </si>
  <si>
    <t>6.</t>
  </si>
  <si>
    <t>5.</t>
  </si>
  <si>
    <t>KeKi</t>
  </si>
  <si>
    <t>16.3.1999   Kempele</t>
  </si>
  <si>
    <t>KeKi = Kempeleen Kiri  (1915),  kasvattajaseura</t>
  </si>
  <si>
    <t>11.</t>
  </si>
  <si>
    <t>SiKi</t>
  </si>
  <si>
    <t>SiKi = Simon Kiri  (1926)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</si>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</sst>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10">
        <v>1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16</v>
      </c>
      <c r="AP4" s="12">
        <v>1</v>
      </c>
      <c r="AQ4" s="12">
        <v>23</v>
      </c>
      <c r="AR4" s="65">
        <v>0.54759999999999998</v>
      </c>
      <c r="AS4" s="66">
        <v>42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8</v>
      </c>
      <c r="AB6" s="12">
        <v>0</v>
      </c>
      <c r="AC6" s="12">
        <v>6</v>
      </c>
      <c r="AD6" s="12">
        <v>3</v>
      </c>
      <c r="AE6" s="12">
        <v>25</v>
      </c>
      <c r="AF6" s="68">
        <v>0.54339999999999999</v>
      </c>
      <c r="AG6" s="10">
        <v>46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2</v>
      </c>
      <c r="AP6" s="12">
        <v>0</v>
      </c>
      <c r="AQ6" s="12">
        <v>2</v>
      </c>
      <c r="AR6" s="65">
        <v>0.25</v>
      </c>
      <c r="AS6" s="66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26</v>
      </c>
      <c r="AA7" s="12">
        <v>12</v>
      </c>
      <c r="AB7" s="12">
        <v>0</v>
      </c>
      <c r="AC7" s="12">
        <v>13</v>
      </c>
      <c r="AD7" s="12">
        <v>6</v>
      </c>
      <c r="AE7" s="12">
        <v>54</v>
      </c>
      <c r="AF7" s="68">
        <v>0.61360000000000003</v>
      </c>
      <c r="AG7" s="10">
        <v>88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2018</v>
      </c>
      <c r="C8" s="14" t="s">
        <v>25</v>
      </c>
      <c r="D8" s="1" t="s">
        <v>30</v>
      </c>
      <c r="E8" s="12">
        <v>11</v>
      </c>
      <c r="F8" s="12">
        <v>0</v>
      </c>
      <c r="G8" s="12">
        <v>7</v>
      </c>
      <c r="H8" s="13">
        <v>4</v>
      </c>
      <c r="I8" s="12">
        <v>31</v>
      </c>
      <c r="J8" s="68">
        <v>0.51659999999999995</v>
      </c>
      <c r="K8" s="16">
        <v>60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29</v>
      </c>
      <c r="Z8" s="1" t="s">
        <v>26</v>
      </c>
      <c r="AA8" s="12">
        <v>9</v>
      </c>
      <c r="AB8" s="12">
        <v>3</v>
      </c>
      <c r="AC8" s="12">
        <v>20</v>
      </c>
      <c r="AD8" s="12">
        <v>6</v>
      </c>
      <c r="AE8" s="12">
        <v>43</v>
      </c>
      <c r="AF8" s="68">
        <v>0.63229999999999997</v>
      </c>
      <c r="AG8" s="10">
        <v>68</v>
      </c>
      <c r="AH8" s="7"/>
      <c r="AI8" s="7"/>
      <c r="AJ8" s="7"/>
      <c r="AK8" s="7"/>
      <c r="AL8" s="10"/>
      <c r="AM8" s="1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33</v>
      </c>
      <c r="D9" s="1" t="s">
        <v>34</v>
      </c>
      <c r="E9" s="12">
        <v>24</v>
      </c>
      <c r="F9" s="12">
        <v>3</v>
      </c>
      <c r="G9" s="12">
        <v>10</v>
      </c>
      <c r="H9" s="13">
        <v>11</v>
      </c>
      <c r="I9" s="12">
        <v>78</v>
      </c>
      <c r="J9" s="32">
        <v>0.48139999999999999</v>
      </c>
      <c r="K9" s="19">
        <v>162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2020</v>
      </c>
      <c r="C10" s="12" t="s">
        <v>36</v>
      </c>
      <c r="D10" s="1" t="s">
        <v>34</v>
      </c>
      <c r="E10" s="12">
        <v>14</v>
      </c>
      <c r="F10" s="12">
        <v>0</v>
      </c>
      <c r="G10" s="12">
        <v>5</v>
      </c>
      <c r="H10" s="12">
        <v>4</v>
      </c>
      <c r="I10" s="12">
        <v>26</v>
      </c>
      <c r="J10" s="32">
        <v>0.45610000000000001</v>
      </c>
      <c r="K10" s="19">
        <v>57</v>
      </c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49</v>
      </c>
      <c r="F11" s="36">
        <f>SUM(F4:F10)</f>
        <v>3</v>
      </c>
      <c r="G11" s="36">
        <f>SUM(G4:G10)</f>
        <v>22</v>
      </c>
      <c r="H11" s="36">
        <f>SUM(H4:H10)</f>
        <v>19</v>
      </c>
      <c r="I11" s="36">
        <f>SUM(I4:I10)</f>
        <v>135</v>
      </c>
      <c r="J11" s="37">
        <f>PRODUCT(I11/K11)</f>
        <v>0.4838709677419355</v>
      </c>
      <c r="K11" s="21">
        <f>SUM(K4:K10)</f>
        <v>279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30</v>
      </c>
      <c r="AB11" s="36">
        <f>SUM(AB4:AB10)</f>
        <v>3</v>
      </c>
      <c r="AC11" s="36">
        <f>SUM(AC4:AC10)</f>
        <v>39</v>
      </c>
      <c r="AD11" s="36">
        <f>SUM(AD4:AD10)</f>
        <v>16</v>
      </c>
      <c r="AE11" s="36">
        <f>SUM(AE4:AE10)</f>
        <v>122</v>
      </c>
      <c r="AF11" s="37">
        <f>PRODUCT(AE11/AG11)</f>
        <v>0.60098522167487689</v>
      </c>
      <c r="AG11" s="21">
        <f>SUM(AG4:AG10)</f>
        <v>203</v>
      </c>
      <c r="AH11" s="18"/>
      <c r="AI11" s="29"/>
      <c r="AJ11" s="41"/>
      <c r="AK11" s="42"/>
      <c r="AL11" s="10"/>
      <c r="AM11" s="36">
        <f>SUM(AM4:AM10)</f>
        <v>8</v>
      </c>
      <c r="AN11" s="36">
        <f>SUM(AN4:AN10)</f>
        <v>0</v>
      </c>
      <c r="AO11" s="36">
        <f>SUM(AO4:AO10)</f>
        <v>18</v>
      </c>
      <c r="AP11" s="36">
        <f>SUM(AP4:AP10)</f>
        <v>1</v>
      </c>
      <c r="AQ11" s="36">
        <f>SUM(AQ4:AQ10)</f>
        <v>25</v>
      </c>
      <c r="AR11" s="37">
        <f>PRODUCT(AQ11/AS11)</f>
        <v>0.5</v>
      </c>
      <c r="AS11" s="39">
        <f>SUM(AS4:AS10)</f>
        <v>50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35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49</v>
      </c>
      <c r="F15" s="47">
        <f>PRODUCT(F11+R11)</f>
        <v>3</v>
      </c>
      <c r="G15" s="47">
        <f>PRODUCT(G11+S11)</f>
        <v>22</v>
      </c>
      <c r="H15" s="47">
        <f>PRODUCT(H11+T11)</f>
        <v>19</v>
      </c>
      <c r="I15" s="47">
        <f>PRODUCT(I11+U11)</f>
        <v>135</v>
      </c>
      <c r="J15" s="60">
        <f>PRODUCT(I15/K15)</f>
        <v>0.4838709677419355</v>
      </c>
      <c r="K15" s="16">
        <f>PRODUCT(K11+W11)</f>
        <v>279</v>
      </c>
      <c r="L15" s="53">
        <f>PRODUCT((F15+G15)/E15)</f>
        <v>0.51020408163265307</v>
      </c>
      <c r="M15" s="53">
        <f>PRODUCT(H15/E15)</f>
        <v>0.38775510204081631</v>
      </c>
      <c r="N15" s="53">
        <f>PRODUCT((F15+G15+H15)/E15)</f>
        <v>0.89795918367346939</v>
      </c>
      <c r="O15" s="53">
        <f>PRODUCT(I15/E15)</f>
        <v>2.7551020408163267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38</v>
      </c>
      <c r="F16" s="47">
        <f>PRODUCT(AB11+AN11)</f>
        <v>3</v>
      </c>
      <c r="G16" s="47">
        <f>PRODUCT(AC11+AO11)</f>
        <v>57</v>
      </c>
      <c r="H16" s="47">
        <f>PRODUCT(AD11+AP11)</f>
        <v>17</v>
      </c>
      <c r="I16" s="47">
        <f>PRODUCT(AE11+AQ11)</f>
        <v>147</v>
      </c>
      <c r="J16" s="60">
        <f>PRODUCT(I16/K16)</f>
        <v>0.5810276679841897</v>
      </c>
      <c r="K16" s="10">
        <f>PRODUCT(AG11+AS11)</f>
        <v>253</v>
      </c>
      <c r="L16" s="53">
        <f>PRODUCT((F16+G16)/E16)</f>
        <v>1.5789473684210527</v>
      </c>
      <c r="M16" s="53">
        <f>PRODUCT(H16/E16)</f>
        <v>0.44736842105263158</v>
      </c>
      <c r="N16" s="53">
        <f>PRODUCT((F16+G16+H16)/E16)</f>
        <v>2.0263157894736841</v>
      </c>
      <c r="O16" s="53">
        <f>PRODUCT(I16/E16)</f>
        <v>3.8684210526315788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87</v>
      </c>
      <c r="F17" s="47">
        <f t="shared" ref="F17:I17" si="0">SUM(F14:F16)</f>
        <v>6</v>
      </c>
      <c r="G17" s="47">
        <f t="shared" si="0"/>
        <v>79</v>
      </c>
      <c r="H17" s="47">
        <f t="shared" si="0"/>
        <v>36</v>
      </c>
      <c r="I17" s="47">
        <f t="shared" si="0"/>
        <v>282</v>
      </c>
      <c r="J17" s="60">
        <f>PRODUCT(I17/K17)</f>
        <v>0.53007518796992481</v>
      </c>
      <c r="K17" s="16">
        <f>SUM(K14:K16)</f>
        <v>532</v>
      </c>
      <c r="L17" s="53">
        <f>PRODUCT((F17+G17)/E17)</f>
        <v>0.97701149425287359</v>
      </c>
      <c r="M17" s="53">
        <f>PRODUCT(H17/E17)</f>
        <v>0.41379310344827586</v>
      </c>
      <c r="N17" s="53">
        <f>PRODUCT((F17+G17+H17)/E17)</f>
        <v>1.3908045977011494</v>
      </c>
      <c r="O17" s="53">
        <f>PRODUCT(I17/E17)</f>
        <v>3.2413793103448274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9:AI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2020-09-08T19:13:53Z</dcterms:modified>
</cp:coreProperties>
</file>