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4" i="2" l="1"/>
  <c r="O23" i="2"/>
  <c r="O22" i="2"/>
  <c r="AS18" i="2" l="1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I24" i="2" s="1"/>
  <c r="H18" i="2"/>
  <c r="H22" i="2" s="1"/>
  <c r="G18" i="2"/>
  <c r="G22" i="2" s="1"/>
  <c r="G24" i="2" s="1"/>
  <c r="F18" i="2"/>
  <c r="E18" i="2"/>
  <c r="E22" i="2" s="1"/>
  <c r="E24" i="2" s="1"/>
  <c r="K22" i="2" l="1"/>
  <c r="K24" i="2" s="1"/>
  <c r="M22" i="2"/>
  <c r="F22" i="2"/>
  <c r="L22" i="2" s="1"/>
  <c r="K23" i="2"/>
  <c r="F23" i="2"/>
  <c r="H23" i="2"/>
  <c r="H24" i="2" s="1"/>
  <c r="M24" i="2" s="1"/>
  <c r="J23" i="2"/>
  <c r="L23" i="2"/>
  <c r="AF18" i="2"/>
  <c r="M23" i="2" l="1"/>
  <c r="N22" i="2"/>
  <c r="N23" i="2"/>
  <c r="F24" i="2"/>
  <c r="L24" i="2" s="1"/>
  <c r="N24" i="2" l="1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<sst xmlns="http://schemas.openxmlformats.org/spreadsheetml/2006/main" count="85" uniqueCount="36">
  <si>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</si>
  <si>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</si>
  <si>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</si>
  <si>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</si>
  <si>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</si>
  <si>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</si>
  <si>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</si>
  <si>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</si>
  <si>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</si>
  <si>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</si>
  <si>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</si>
  <si>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</si>
  <si>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</si>
  <si>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</si>
  <si>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</si>
  <si>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11.</t>
  </si>
  <si>
    <t>KeKi</t>
  </si>
  <si>
    <t>14.</t>
  </si>
  <si>
    <t>5.</t>
  </si>
  <si>
    <t>7.</t>
  </si>
  <si>
    <t>10.</t>
  </si>
  <si>
    <t>Jussi Karjalainen</t>
  </si>
  <si>
    <t>4.6.1975</t>
  </si>
  <si>
    <t>6.</t>
  </si>
  <si>
    <t>KeKi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</si>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</sst>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0" t="s">
        <v>21</v>
      </c>
      <c r="C1" s="3"/>
      <c r="D1" s="4"/>
      <c r="E1" s="5" t="s">
        <v>22</v>
      </c>
      <c r="F1" s="36"/>
      <c r="G1" s="37"/>
      <c r="H1" s="3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6"/>
      <c r="AB1" s="36"/>
      <c r="AC1" s="37"/>
      <c r="AD1" s="3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14</v>
      </c>
      <c r="C2" s="32"/>
      <c r="D2" s="33"/>
      <c r="E2" s="9" t="s">
        <v>7</v>
      </c>
      <c r="F2" s="10"/>
      <c r="G2" s="10"/>
      <c r="H2" s="10"/>
      <c r="I2" s="16"/>
      <c r="J2" s="11"/>
      <c r="K2" s="38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39" t="s">
        <v>27</v>
      </c>
      <c r="Y2" s="35"/>
      <c r="Z2" s="40"/>
      <c r="AA2" s="9" t="s">
        <v>7</v>
      </c>
      <c r="AB2" s="10"/>
      <c r="AC2" s="10"/>
      <c r="AD2" s="10"/>
      <c r="AE2" s="16"/>
      <c r="AF2" s="11"/>
      <c r="AG2" s="38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1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4"/>
      <c r="I4" s="23"/>
      <c r="J4" s="42"/>
      <c r="K4" s="22"/>
      <c r="L4" s="43"/>
      <c r="M4" s="14"/>
      <c r="N4" s="14"/>
      <c r="O4" s="14"/>
      <c r="P4" s="19"/>
      <c r="Q4" s="23"/>
      <c r="R4" s="23"/>
      <c r="S4" s="34"/>
      <c r="T4" s="23"/>
      <c r="U4" s="23"/>
      <c r="V4" s="44"/>
      <c r="W4" s="22"/>
      <c r="X4" s="23">
        <v>1993</v>
      </c>
      <c r="Y4" s="23" t="s">
        <v>23</v>
      </c>
      <c r="Z4" s="67" t="s">
        <v>16</v>
      </c>
      <c r="AA4" s="23">
        <v>6</v>
      </c>
      <c r="AB4" s="23">
        <v>0</v>
      </c>
      <c r="AC4" s="23">
        <v>6</v>
      </c>
      <c r="AD4" s="23">
        <v>2</v>
      </c>
      <c r="AE4" s="23"/>
      <c r="AF4" s="68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4"/>
      <c r="I5" s="23"/>
      <c r="J5" s="42"/>
      <c r="K5" s="22"/>
      <c r="L5" s="43"/>
      <c r="M5" s="14"/>
      <c r="N5" s="14"/>
      <c r="O5" s="14"/>
      <c r="P5" s="19"/>
      <c r="Q5" s="23"/>
      <c r="R5" s="23"/>
      <c r="S5" s="34"/>
      <c r="T5" s="23"/>
      <c r="U5" s="23"/>
      <c r="V5" s="44"/>
      <c r="W5" s="22"/>
      <c r="X5" s="23"/>
      <c r="Y5" s="24"/>
      <c r="Z5" s="67"/>
      <c r="AA5" s="23"/>
      <c r="AB5" s="23"/>
      <c r="AC5" s="23"/>
      <c r="AD5" s="34"/>
      <c r="AE5" s="23"/>
      <c r="AF5" s="68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5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1995</v>
      </c>
      <c r="C6" s="24" t="s">
        <v>15</v>
      </c>
      <c r="D6" s="2" t="s">
        <v>16</v>
      </c>
      <c r="E6" s="23">
        <v>21</v>
      </c>
      <c r="F6" s="23">
        <v>0</v>
      </c>
      <c r="G6" s="23">
        <v>7</v>
      </c>
      <c r="H6" s="34">
        <v>12</v>
      </c>
      <c r="I6" s="23">
        <v>88</v>
      </c>
      <c r="J6" s="42"/>
      <c r="K6" s="22"/>
      <c r="L6" s="43"/>
      <c r="M6" s="14"/>
      <c r="N6" s="14"/>
      <c r="O6" s="14"/>
      <c r="P6" s="19"/>
      <c r="Q6" s="23"/>
      <c r="R6" s="23"/>
      <c r="S6" s="34"/>
      <c r="T6" s="23"/>
      <c r="U6" s="23"/>
      <c r="V6" s="44"/>
      <c r="W6" s="22"/>
      <c r="X6" s="23"/>
      <c r="Y6" s="24"/>
      <c r="Z6" s="2"/>
      <c r="AA6" s="23"/>
      <c r="AB6" s="23"/>
      <c r="AC6" s="23"/>
      <c r="AD6" s="34"/>
      <c r="AE6" s="23"/>
      <c r="AF6" s="42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5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1996</v>
      </c>
      <c r="C7" s="24" t="s">
        <v>17</v>
      </c>
      <c r="D7" s="2" t="s">
        <v>16</v>
      </c>
      <c r="E7" s="23">
        <v>17</v>
      </c>
      <c r="F7" s="23">
        <v>0</v>
      </c>
      <c r="G7" s="23">
        <v>5</v>
      </c>
      <c r="H7" s="34">
        <v>6</v>
      </c>
      <c r="I7" s="23">
        <v>41</v>
      </c>
      <c r="J7" s="42"/>
      <c r="K7" s="22"/>
      <c r="L7" s="43"/>
      <c r="M7" s="14"/>
      <c r="N7" s="14"/>
      <c r="O7" s="14"/>
      <c r="P7" s="19"/>
      <c r="Q7" s="23"/>
      <c r="R7" s="23"/>
      <c r="S7" s="34"/>
      <c r="T7" s="23"/>
      <c r="U7" s="23"/>
      <c r="V7" s="44"/>
      <c r="W7" s="22"/>
      <c r="X7" s="23"/>
      <c r="Y7" s="24"/>
      <c r="Z7" s="2"/>
      <c r="AA7" s="23"/>
      <c r="AB7" s="23"/>
      <c r="AC7" s="23"/>
      <c r="AD7" s="34"/>
      <c r="AE7" s="23"/>
      <c r="AF7" s="42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5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4"/>
      <c r="I8" s="23"/>
      <c r="J8" s="42"/>
      <c r="K8" s="22"/>
      <c r="L8" s="43"/>
      <c r="M8" s="14"/>
      <c r="N8" s="14"/>
      <c r="O8" s="14"/>
      <c r="P8" s="19"/>
      <c r="Q8" s="23"/>
      <c r="R8" s="23"/>
      <c r="S8" s="34"/>
      <c r="T8" s="23"/>
      <c r="U8" s="23"/>
      <c r="V8" s="44"/>
      <c r="W8" s="22"/>
      <c r="X8" s="23">
        <v>1997</v>
      </c>
      <c r="Y8" s="24"/>
      <c r="Z8" s="2"/>
      <c r="AA8" s="23"/>
      <c r="AB8" s="23"/>
      <c r="AC8" s="23"/>
      <c r="AD8" s="34"/>
      <c r="AE8" s="23"/>
      <c r="AF8" s="42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5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4"/>
      <c r="I9" s="23"/>
      <c r="J9" s="42"/>
      <c r="K9" s="22"/>
      <c r="L9" s="43"/>
      <c r="M9" s="14"/>
      <c r="N9" s="14"/>
      <c r="O9" s="14"/>
      <c r="P9" s="19"/>
      <c r="Q9" s="23"/>
      <c r="R9" s="23"/>
      <c r="S9" s="34"/>
      <c r="T9" s="23"/>
      <c r="U9" s="23"/>
      <c r="V9" s="44"/>
      <c r="W9" s="22"/>
      <c r="X9" s="23">
        <v>1998</v>
      </c>
      <c r="Y9" s="24"/>
      <c r="Z9" s="2"/>
      <c r="AA9" s="23"/>
      <c r="AB9" s="23"/>
      <c r="AC9" s="23"/>
      <c r="AD9" s="34"/>
      <c r="AE9" s="23"/>
      <c r="AF9" s="42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5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4"/>
      <c r="I10" s="23"/>
      <c r="J10" s="42"/>
      <c r="K10" s="22"/>
      <c r="L10" s="43"/>
      <c r="M10" s="14"/>
      <c r="N10" s="14"/>
      <c r="O10" s="14"/>
      <c r="P10" s="19"/>
      <c r="Q10" s="23"/>
      <c r="R10" s="23"/>
      <c r="S10" s="34"/>
      <c r="T10" s="23"/>
      <c r="U10" s="23"/>
      <c r="V10" s="44"/>
      <c r="W10" s="22"/>
      <c r="X10" s="23">
        <v>1999</v>
      </c>
      <c r="Y10" s="24"/>
      <c r="Z10" s="2"/>
      <c r="AA10" s="23"/>
      <c r="AB10" s="23"/>
      <c r="AC10" s="23"/>
      <c r="AD10" s="34"/>
      <c r="AE10" s="23"/>
      <c r="AF10" s="42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5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4"/>
      <c r="I11" s="23"/>
      <c r="J11" s="42"/>
      <c r="K11" s="22"/>
      <c r="L11" s="43"/>
      <c r="M11" s="14"/>
      <c r="N11" s="14"/>
      <c r="O11" s="14"/>
      <c r="P11" s="19"/>
      <c r="Q11" s="23"/>
      <c r="R11" s="23"/>
      <c r="S11" s="34"/>
      <c r="T11" s="23"/>
      <c r="U11" s="23"/>
      <c r="V11" s="44"/>
      <c r="W11" s="22"/>
      <c r="X11" s="23">
        <v>2000</v>
      </c>
      <c r="Y11" s="24"/>
      <c r="Z11" s="2"/>
      <c r="AA11" s="23"/>
      <c r="AB11" s="23"/>
      <c r="AC11" s="23"/>
      <c r="AD11" s="34"/>
      <c r="AE11" s="23"/>
      <c r="AF11" s="42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5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2001</v>
      </c>
      <c r="C12" s="24" t="s">
        <v>20</v>
      </c>
      <c r="D12" s="2" t="s">
        <v>16</v>
      </c>
      <c r="E12" s="23">
        <v>26</v>
      </c>
      <c r="F12" s="23">
        <v>1</v>
      </c>
      <c r="G12" s="23">
        <v>4</v>
      </c>
      <c r="H12" s="34">
        <v>26</v>
      </c>
      <c r="I12" s="23">
        <v>125</v>
      </c>
      <c r="J12" s="42">
        <v>0.66100000000000003</v>
      </c>
      <c r="K12" s="22">
        <v>189</v>
      </c>
      <c r="L12" s="43"/>
      <c r="M12" s="14"/>
      <c r="N12" s="14"/>
      <c r="O12" s="14"/>
      <c r="P12" s="19"/>
      <c r="Q12" s="23"/>
      <c r="R12" s="23"/>
      <c r="S12" s="34"/>
      <c r="T12" s="23"/>
      <c r="U12" s="23"/>
      <c r="V12" s="44"/>
      <c r="W12" s="22"/>
      <c r="X12" s="23"/>
      <c r="Y12" s="24"/>
      <c r="Z12" s="2"/>
      <c r="AA12" s="23"/>
      <c r="AB12" s="23"/>
      <c r="AC12" s="23"/>
      <c r="AD12" s="34"/>
      <c r="AE12" s="23"/>
      <c r="AF12" s="42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5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2002</v>
      </c>
      <c r="C13" s="24" t="s">
        <v>15</v>
      </c>
      <c r="D13" s="2" t="s">
        <v>16</v>
      </c>
      <c r="E13" s="23">
        <v>21</v>
      </c>
      <c r="F13" s="23">
        <v>0</v>
      </c>
      <c r="G13" s="23">
        <v>3</v>
      </c>
      <c r="H13" s="34">
        <v>15</v>
      </c>
      <c r="I13" s="23">
        <v>90</v>
      </c>
      <c r="J13" s="42">
        <v>0.65700000000000003</v>
      </c>
      <c r="K13" s="22">
        <v>137</v>
      </c>
      <c r="L13" s="43"/>
      <c r="M13" s="14"/>
      <c r="N13" s="14"/>
      <c r="O13" s="14"/>
      <c r="P13" s="19"/>
      <c r="Q13" s="23">
        <v>2</v>
      </c>
      <c r="R13" s="23">
        <v>0</v>
      </c>
      <c r="S13" s="34">
        <v>0</v>
      </c>
      <c r="T13" s="23">
        <v>1</v>
      </c>
      <c r="U13" s="23">
        <v>5</v>
      </c>
      <c r="V13" s="44">
        <v>0.41699999999999998</v>
      </c>
      <c r="W13" s="22">
        <v>12</v>
      </c>
      <c r="X13" s="23"/>
      <c r="Y13" s="24"/>
      <c r="Z13" s="2"/>
      <c r="AA13" s="23"/>
      <c r="AB13" s="23"/>
      <c r="AC13" s="23"/>
      <c r="AD13" s="34"/>
      <c r="AE13" s="23"/>
      <c r="AF13" s="42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5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4"/>
      <c r="I14" s="23"/>
      <c r="J14" s="42"/>
      <c r="K14" s="22">
        <v>0</v>
      </c>
      <c r="L14" s="43"/>
      <c r="M14" s="14"/>
      <c r="N14" s="14"/>
      <c r="O14" s="14"/>
      <c r="P14" s="19"/>
      <c r="Q14" s="23"/>
      <c r="R14" s="23"/>
      <c r="S14" s="34"/>
      <c r="T14" s="23"/>
      <c r="U14" s="23"/>
      <c r="V14" s="44"/>
      <c r="W14" s="22"/>
      <c r="X14" s="23"/>
      <c r="Y14" s="24"/>
      <c r="Z14" s="2"/>
      <c r="AA14" s="23"/>
      <c r="AB14" s="23"/>
      <c r="AC14" s="23"/>
      <c r="AD14" s="34"/>
      <c r="AE14" s="23"/>
      <c r="AF14" s="42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5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>
        <v>2004</v>
      </c>
      <c r="C15" s="24" t="s">
        <v>18</v>
      </c>
      <c r="D15" s="2" t="s">
        <v>16</v>
      </c>
      <c r="E15" s="23">
        <v>21</v>
      </c>
      <c r="F15" s="23">
        <v>1</v>
      </c>
      <c r="G15" s="23">
        <v>0</v>
      </c>
      <c r="H15" s="34">
        <v>11</v>
      </c>
      <c r="I15" s="23">
        <v>70</v>
      </c>
      <c r="J15" s="42">
        <v>0.55600000000000005</v>
      </c>
      <c r="K15" s="22">
        <v>126</v>
      </c>
      <c r="L15" s="43"/>
      <c r="M15" s="14"/>
      <c r="N15" s="14"/>
      <c r="O15" s="14"/>
      <c r="P15" s="19"/>
      <c r="Q15" s="23">
        <v>2</v>
      </c>
      <c r="R15" s="23">
        <v>0</v>
      </c>
      <c r="S15" s="34">
        <v>0</v>
      </c>
      <c r="T15" s="23">
        <v>0</v>
      </c>
      <c r="U15" s="23">
        <v>3</v>
      </c>
      <c r="V15" s="44">
        <v>0.23100000000000001</v>
      </c>
      <c r="W15" s="22">
        <v>13</v>
      </c>
      <c r="X15" s="23"/>
      <c r="Y15" s="24"/>
      <c r="Z15" s="2"/>
      <c r="AA15" s="23"/>
      <c r="AB15" s="23"/>
      <c r="AC15" s="23"/>
      <c r="AD15" s="34"/>
      <c r="AE15" s="23"/>
      <c r="AF15" s="42"/>
      <c r="AG15" s="22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5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4"/>
      <c r="I16" s="23"/>
      <c r="J16" s="42"/>
      <c r="K16" s="22">
        <v>0</v>
      </c>
      <c r="L16" s="43"/>
      <c r="M16" s="14"/>
      <c r="N16" s="14"/>
      <c r="O16" s="14"/>
      <c r="P16" s="19"/>
      <c r="Q16" s="23"/>
      <c r="R16" s="23"/>
      <c r="S16" s="34"/>
      <c r="T16" s="23"/>
      <c r="U16" s="23"/>
      <c r="V16" s="44"/>
      <c r="W16" s="22"/>
      <c r="X16" s="23">
        <v>2005</v>
      </c>
      <c r="Y16" s="24" t="s">
        <v>23</v>
      </c>
      <c r="Z16" s="2" t="s">
        <v>24</v>
      </c>
      <c r="AA16" s="23">
        <v>15</v>
      </c>
      <c r="AB16" s="23">
        <v>1</v>
      </c>
      <c r="AC16" s="23">
        <v>27</v>
      </c>
      <c r="AD16" s="34">
        <v>14</v>
      </c>
      <c r="AE16" s="23">
        <v>76</v>
      </c>
      <c r="AF16" s="42">
        <v>0.628</v>
      </c>
      <c r="AG16" s="22">
        <v>121</v>
      </c>
      <c r="AH16" s="14" t="s">
        <v>35</v>
      </c>
      <c r="AI16" s="14"/>
      <c r="AJ16" s="14" t="s">
        <v>35</v>
      </c>
      <c r="AK16" s="14"/>
      <c r="AL16" s="19"/>
      <c r="AM16" s="23"/>
      <c r="AN16" s="23"/>
      <c r="AO16" s="23"/>
      <c r="AP16" s="23"/>
      <c r="AQ16" s="23"/>
      <c r="AR16" s="45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>
        <v>2006</v>
      </c>
      <c r="C17" s="24" t="s">
        <v>19</v>
      </c>
      <c r="D17" s="2" t="s">
        <v>16</v>
      </c>
      <c r="E17" s="23">
        <v>21</v>
      </c>
      <c r="F17" s="23">
        <v>1</v>
      </c>
      <c r="G17" s="23">
        <v>10</v>
      </c>
      <c r="H17" s="34">
        <v>13</v>
      </c>
      <c r="I17" s="23">
        <v>78</v>
      </c>
      <c r="J17" s="42">
        <v>0.61399999999999999</v>
      </c>
      <c r="K17" s="22">
        <v>127</v>
      </c>
      <c r="L17" s="43"/>
      <c r="M17" s="14"/>
      <c r="N17" s="14"/>
      <c r="O17" s="14"/>
      <c r="P17" s="19"/>
      <c r="Q17" s="23"/>
      <c r="R17" s="23"/>
      <c r="S17" s="34"/>
      <c r="T17" s="23"/>
      <c r="U17" s="23"/>
      <c r="V17" s="44"/>
      <c r="W17" s="22"/>
      <c r="X17" s="23"/>
      <c r="Y17" s="24"/>
      <c r="Z17" s="2"/>
      <c r="AA17" s="23"/>
      <c r="AB17" s="23"/>
      <c r="AC17" s="23"/>
      <c r="AD17" s="34"/>
      <c r="AE17" s="23"/>
      <c r="AF17" s="42"/>
      <c r="AG17" s="22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5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46" t="s">
        <v>30</v>
      </c>
      <c r="C18" s="47"/>
      <c r="D18" s="48"/>
      <c r="E18" s="49">
        <f>SUM(E4:E17)</f>
        <v>127</v>
      </c>
      <c r="F18" s="49">
        <f>SUM(F4:F17)</f>
        <v>3</v>
      </c>
      <c r="G18" s="49">
        <f>SUM(G4:G17)</f>
        <v>29</v>
      </c>
      <c r="H18" s="49">
        <f>SUM(H4:H17)</f>
        <v>83</v>
      </c>
      <c r="I18" s="49">
        <f>SUM(I4:I17)</f>
        <v>492</v>
      </c>
      <c r="J18" s="50"/>
      <c r="K18" s="38">
        <f>SUM(K4:K17)</f>
        <v>579</v>
      </c>
      <c r="L18" s="18"/>
      <c r="M18" s="16"/>
      <c r="N18" s="51"/>
      <c r="O18" s="52"/>
      <c r="P18" s="19"/>
      <c r="Q18" s="49">
        <f>SUM(Q4:Q17)</f>
        <v>4</v>
      </c>
      <c r="R18" s="49">
        <f>SUM(R4:R17)</f>
        <v>0</v>
      </c>
      <c r="S18" s="49">
        <f>SUM(S4:S17)</f>
        <v>0</v>
      </c>
      <c r="T18" s="49">
        <f>SUM(T4:T17)</f>
        <v>1</v>
      </c>
      <c r="U18" s="49">
        <f>SUM(U4:U17)</f>
        <v>8</v>
      </c>
      <c r="V18" s="50">
        <f>PRODUCT(U18/W18)</f>
        <v>0.32</v>
      </c>
      <c r="W18" s="38">
        <f>SUM(W4:W17)</f>
        <v>25</v>
      </c>
      <c r="X18" s="12" t="s">
        <v>30</v>
      </c>
      <c r="Y18" s="13"/>
      <c r="Z18" s="11"/>
      <c r="AA18" s="49">
        <f>SUM(AA4:AA17)</f>
        <v>21</v>
      </c>
      <c r="AB18" s="49">
        <f>SUM(AB4:AB17)</f>
        <v>1</v>
      </c>
      <c r="AC18" s="49">
        <f>SUM(AC4:AC17)</f>
        <v>33</v>
      </c>
      <c r="AD18" s="49">
        <f>SUM(AD4:AD17)</f>
        <v>16</v>
      </c>
      <c r="AE18" s="49">
        <f>SUM(AE4:AE17)</f>
        <v>76</v>
      </c>
      <c r="AF18" s="50">
        <f>PRODUCT(AE18/AG18)</f>
        <v>0.62809917355371903</v>
      </c>
      <c r="AG18" s="38">
        <f>SUM(AG4:AG17)</f>
        <v>121</v>
      </c>
      <c r="AH18" s="18"/>
      <c r="AI18" s="16"/>
      <c r="AJ18" s="51"/>
      <c r="AK18" s="52"/>
      <c r="AL18" s="19"/>
      <c r="AM18" s="49">
        <f>SUM(AM4:AM17)</f>
        <v>0</v>
      </c>
      <c r="AN18" s="49">
        <f>SUM(AN4:AN17)</f>
        <v>0</v>
      </c>
      <c r="AO18" s="49">
        <f>SUM(AO4:AO17)</f>
        <v>0</v>
      </c>
      <c r="AP18" s="49">
        <f>SUM(AP4:AP17)</f>
        <v>0</v>
      </c>
      <c r="AQ18" s="49">
        <f>SUM(AQ4:AQ17)</f>
        <v>0</v>
      </c>
      <c r="AR18" s="50">
        <v>0</v>
      </c>
      <c r="AS18" s="41">
        <f>SUM(AS4:AS17)</f>
        <v>0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53"/>
      <c r="K19" s="22"/>
      <c r="L19" s="19"/>
      <c r="M19" s="19"/>
      <c r="N19" s="19"/>
      <c r="O19" s="19"/>
      <c r="P19" s="25"/>
      <c r="Q19" s="25"/>
      <c r="R19" s="26"/>
      <c r="S19" s="25"/>
      <c r="T19" s="25"/>
      <c r="U19" s="19"/>
      <c r="V19" s="19"/>
      <c r="W19" s="22"/>
      <c r="X19" s="25"/>
      <c r="Y19" s="25"/>
      <c r="Z19" s="25"/>
      <c r="AA19" s="25"/>
      <c r="AB19" s="25"/>
      <c r="AC19" s="25"/>
      <c r="AD19" s="25"/>
      <c r="AE19" s="25"/>
      <c r="AF19" s="53"/>
      <c r="AG19" s="22"/>
      <c r="AH19" s="19"/>
      <c r="AI19" s="19"/>
      <c r="AJ19" s="19"/>
      <c r="AK19" s="19"/>
      <c r="AL19" s="25"/>
      <c r="AM19" s="25"/>
      <c r="AN19" s="26"/>
      <c r="AO19" s="25"/>
      <c r="AP19" s="25"/>
      <c r="AQ19" s="19"/>
      <c r="AR19" s="19"/>
      <c r="AS19" s="22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54" t="s">
        <v>31</v>
      </c>
      <c r="C20" s="55"/>
      <c r="D20" s="56"/>
      <c r="E20" s="11" t="s">
        <v>2</v>
      </c>
      <c r="F20" s="14" t="s">
        <v>6</v>
      </c>
      <c r="G20" s="11" t="s">
        <v>4</v>
      </c>
      <c r="H20" s="14" t="s">
        <v>5</v>
      </c>
      <c r="I20" s="14" t="s">
        <v>8</v>
      </c>
      <c r="J20" s="14" t="s">
        <v>9</v>
      </c>
      <c r="K20" s="19"/>
      <c r="L20" s="14" t="s">
        <v>10</v>
      </c>
      <c r="M20" s="14" t="s">
        <v>11</v>
      </c>
      <c r="N20" s="14" t="s">
        <v>32</v>
      </c>
      <c r="O20" s="14" t="s">
        <v>33</v>
      </c>
      <c r="Q20" s="26"/>
      <c r="R20" s="26" t="s">
        <v>12</v>
      </c>
      <c r="S20" s="26"/>
      <c r="T20" s="25" t="s">
        <v>13</v>
      </c>
      <c r="U20" s="19"/>
      <c r="V20" s="22"/>
      <c r="W20" s="22"/>
      <c r="X20" s="57"/>
      <c r="Y20" s="57"/>
      <c r="Z20" s="57"/>
      <c r="AA20" s="57"/>
      <c r="AB20" s="57"/>
      <c r="AC20" s="26"/>
      <c r="AD20" s="26"/>
      <c r="AE20" s="26"/>
      <c r="AF20" s="25"/>
      <c r="AG20" s="25"/>
      <c r="AH20" s="25"/>
      <c r="AI20" s="25"/>
      <c r="AJ20" s="25"/>
      <c r="AK20" s="25"/>
      <c r="AM20" s="22"/>
      <c r="AN20" s="57"/>
      <c r="AO20" s="57"/>
      <c r="AP20" s="57"/>
      <c r="AQ20" s="57"/>
      <c r="AR20" s="57"/>
      <c r="AS20" s="57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7" t="s">
        <v>34</v>
      </c>
      <c r="C21" s="8"/>
      <c r="D21" s="28"/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25">
        <v>0</v>
      </c>
      <c r="L21" s="60">
        <v>0</v>
      </c>
      <c r="M21" s="60">
        <v>0</v>
      </c>
      <c r="N21" s="60">
        <v>0</v>
      </c>
      <c r="O21" s="60">
        <v>0</v>
      </c>
      <c r="Q21" s="26"/>
      <c r="R21" s="26"/>
      <c r="S21" s="26"/>
      <c r="T21" s="25"/>
      <c r="U21" s="25"/>
      <c r="V21" s="25"/>
      <c r="W21" s="25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6"/>
      <c r="AO21" s="26"/>
      <c r="AP21" s="26"/>
      <c r="AQ21" s="26"/>
      <c r="AR21" s="26"/>
      <c r="AS21" s="2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61" t="s">
        <v>14</v>
      </c>
      <c r="C22" s="62"/>
      <c r="D22" s="63"/>
      <c r="E22" s="58">
        <f>PRODUCT(E18+Q18)</f>
        <v>131</v>
      </c>
      <c r="F22" s="58">
        <f>PRODUCT(F18+R18)</f>
        <v>3</v>
      </c>
      <c r="G22" s="58">
        <f>PRODUCT(G18+S18)</f>
        <v>29</v>
      </c>
      <c r="H22" s="58">
        <f>PRODUCT(H18+T18)</f>
        <v>84</v>
      </c>
      <c r="I22" s="58">
        <f>PRODUCT(I18+U18)</f>
        <v>500</v>
      </c>
      <c r="J22" s="59"/>
      <c r="K22" s="25">
        <f>PRODUCT(K18+W18)</f>
        <v>604</v>
      </c>
      <c r="L22" s="60">
        <f>PRODUCT((F22+G22)/E22)</f>
        <v>0.24427480916030533</v>
      </c>
      <c r="M22" s="60">
        <f>PRODUCT(H22/E22)</f>
        <v>0.64122137404580148</v>
      </c>
      <c r="N22" s="60">
        <f>PRODUCT((F22+G22+H22)/E22)</f>
        <v>0.8854961832061069</v>
      </c>
      <c r="O22" s="60">
        <f>PRODUCT(I22/93)</f>
        <v>5.376344086021505</v>
      </c>
      <c r="Q22" s="26"/>
      <c r="R22" s="26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1" t="s">
        <v>27</v>
      </c>
      <c r="C23" s="20"/>
      <c r="D23" s="29"/>
      <c r="E23" s="58">
        <f>PRODUCT(AA18+AM18)</f>
        <v>21</v>
      </c>
      <c r="F23" s="58">
        <f>PRODUCT(AB18+AN18)</f>
        <v>1</v>
      </c>
      <c r="G23" s="58">
        <f>PRODUCT(AC18+AO18)</f>
        <v>33</v>
      </c>
      <c r="H23" s="58">
        <f>PRODUCT(AD18+AP18)</f>
        <v>16</v>
      </c>
      <c r="I23" s="58">
        <f>PRODUCT(AE18+AQ18)</f>
        <v>76</v>
      </c>
      <c r="J23" s="59">
        <f>PRODUCT(I23/K23)</f>
        <v>0.62809917355371903</v>
      </c>
      <c r="K23" s="19">
        <f>PRODUCT(AG18+AS18)</f>
        <v>121</v>
      </c>
      <c r="L23" s="60">
        <f>PRODUCT((F23+G23)/E23)</f>
        <v>1.6190476190476191</v>
      </c>
      <c r="M23" s="60">
        <f>PRODUCT(H23/E23)</f>
        <v>0.76190476190476186</v>
      </c>
      <c r="N23" s="60">
        <f>PRODUCT((F23+G23+H23)/E23)</f>
        <v>2.3809523809523809</v>
      </c>
      <c r="O23" s="60">
        <f>PRODUCT(I23/15)</f>
        <v>5.0666666666666664</v>
      </c>
      <c r="Q23" s="26"/>
      <c r="R23" s="26"/>
      <c r="S23" s="25"/>
      <c r="T23" s="25"/>
      <c r="U23" s="19"/>
      <c r="V23" s="19"/>
      <c r="W23" s="25"/>
      <c r="X23" s="25"/>
      <c r="Y23" s="25"/>
      <c r="Z23" s="25"/>
      <c r="AA23" s="25"/>
      <c r="AB23" s="25"/>
      <c r="AC23" s="26"/>
      <c r="AD23" s="26"/>
      <c r="AE23" s="26"/>
      <c r="AF23" s="26"/>
      <c r="AG23" s="26"/>
      <c r="AH23" s="26"/>
      <c r="AI23" s="26"/>
      <c r="AJ23" s="26"/>
      <c r="AK23" s="25"/>
      <c r="AL23" s="19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64" t="s">
        <v>30</v>
      </c>
      <c r="C24" s="65"/>
      <c r="D24" s="66"/>
      <c r="E24" s="58">
        <f>SUM(E21:E23)</f>
        <v>152</v>
      </c>
      <c r="F24" s="58">
        <f t="shared" ref="F24:I24" si="0">SUM(F21:F23)</f>
        <v>4</v>
      </c>
      <c r="G24" s="58">
        <f t="shared" si="0"/>
        <v>62</v>
      </c>
      <c r="H24" s="58">
        <f t="shared" si="0"/>
        <v>100</v>
      </c>
      <c r="I24" s="58">
        <f t="shared" si="0"/>
        <v>576</v>
      </c>
      <c r="J24" s="59"/>
      <c r="K24" s="25">
        <f>SUM(K21:K23)</f>
        <v>725</v>
      </c>
      <c r="L24" s="60">
        <f>PRODUCT((F24+G24)/E24)</f>
        <v>0.43421052631578949</v>
      </c>
      <c r="M24" s="60">
        <f>PRODUCT(H24/E24)</f>
        <v>0.65789473684210531</v>
      </c>
      <c r="N24" s="60">
        <f>PRODUCT((F24+G24+H24)/E24)</f>
        <v>1.0921052631578947</v>
      </c>
      <c r="O24" s="60">
        <f>PRODUCT(I24/108)</f>
        <v>5.333333333333333</v>
      </c>
      <c r="Q24" s="19"/>
      <c r="R24" s="19"/>
      <c r="S24" s="19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19"/>
      <c r="F25" s="19"/>
      <c r="G25" s="19"/>
      <c r="H25" s="19"/>
      <c r="I25" s="19"/>
      <c r="J25" s="25"/>
      <c r="K25" s="25"/>
      <c r="L25" s="19"/>
      <c r="M25" s="19"/>
      <c r="N25" s="19"/>
      <c r="O25" s="19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6"/>
      <c r="AH176" s="26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6"/>
      <c r="AH177" s="26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6"/>
      <c r="AH178" s="26"/>
      <c r="AI178" s="26"/>
      <c r="AJ178" s="26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6"/>
      <c r="AH179" s="26"/>
      <c r="AI179" s="26"/>
      <c r="AJ179" s="26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6"/>
      <c r="AH180" s="26"/>
      <c r="AI180" s="26"/>
      <c r="AJ180" s="26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6"/>
      <c r="AH181" s="26"/>
      <c r="AI181" s="26"/>
      <c r="AJ181" s="26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6"/>
      <c r="AJ182" s="26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6"/>
      <c r="AH183" s="26"/>
      <c r="AI183" s="26"/>
      <c r="AJ183" s="26"/>
      <c r="AK183" s="25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6"/>
      <c r="AH184" s="26"/>
      <c r="AI184" s="26"/>
      <c r="AJ184" s="26"/>
      <c r="AK184" s="25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6"/>
      <c r="AH185" s="26"/>
      <c r="AI185" s="26"/>
      <c r="AJ185" s="26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6"/>
      <c r="AH186" s="26"/>
      <c r="AI186" s="26"/>
      <c r="AJ186" s="26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6"/>
      <c r="AH187" s="26"/>
      <c r="AI187" s="26"/>
      <c r="AJ187" s="26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6"/>
      <c r="AH188" s="26"/>
      <c r="AI188" s="26"/>
      <c r="AJ188" s="26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6"/>
      <c r="AH189" s="26"/>
      <c r="AI189" s="26"/>
      <c r="AJ189" s="26"/>
      <c r="AK189" s="19"/>
      <c r="AL189" s="19"/>
    </row>
    <row r="190" spans="1:57" x14ac:dyDescent="0.25"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6"/>
      <c r="AH190" s="26"/>
      <c r="AI190" s="26"/>
      <c r="AJ190" s="26"/>
    </row>
    <row r="191" spans="1:57" x14ac:dyDescent="0.25"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6"/>
      <c r="AH191" s="26"/>
      <c r="AI191" s="26"/>
      <c r="AJ191" s="26"/>
    </row>
    <row r="192" spans="1:57" x14ac:dyDescent="0.25"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6"/>
      <c r="AH192" s="26"/>
      <c r="AI192" s="26"/>
      <c r="AJ192" s="26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2018-12-14T12:34:52Z</dcterms:modified>
</cp:coreProperties>
</file>