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56" i="1" l="1"/>
  <c r="J56" i="1"/>
  <c r="I56" i="1"/>
  <c r="H56" i="1"/>
  <c r="K55" i="1"/>
  <c r="J55" i="1"/>
  <c r="I55" i="1"/>
  <c r="H55" i="1"/>
  <c r="K54" i="1"/>
  <c r="J54" i="1"/>
  <c r="I54" i="1"/>
  <c r="H54" i="1"/>
  <c r="K53" i="1"/>
  <c r="J53" i="1"/>
  <c r="I53" i="1"/>
  <c r="H53" i="1"/>
  <c r="K52" i="1"/>
  <c r="J52" i="1"/>
  <c r="I52" i="1"/>
  <c r="H52" i="1"/>
  <c r="K51" i="1"/>
  <c r="J51" i="1"/>
  <c r="I51" i="1"/>
  <c r="H51" i="1"/>
  <c r="K48" i="1"/>
  <c r="J48" i="1"/>
  <c r="I48" i="1"/>
  <c r="H48" i="1"/>
  <c r="K50" i="1"/>
  <c r="J50" i="1"/>
  <c r="I50" i="1"/>
  <c r="H50" i="1"/>
  <c r="K44" i="1"/>
  <c r="J44" i="1"/>
  <c r="I44" i="1"/>
  <c r="H44" i="1"/>
  <c r="K34" i="1"/>
  <c r="J34" i="1"/>
  <c r="I34" i="1"/>
  <c r="H3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AE7" i="4" l="1"/>
  <c r="I12" i="4" s="1"/>
  <c r="AD7" i="4"/>
  <c r="AC7" i="4"/>
  <c r="G12" i="4" s="1"/>
  <c r="AB7" i="4"/>
  <c r="AA7" i="4"/>
  <c r="E12" i="4" s="1"/>
  <c r="O10" i="4"/>
  <c r="N10" i="4"/>
  <c r="M10" i="4"/>
  <c r="L10" i="4"/>
  <c r="K10" i="4"/>
  <c r="AS7" i="4"/>
  <c r="AQ7" i="4"/>
  <c r="AP7" i="4"/>
  <c r="AO7" i="4"/>
  <c r="AN7" i="4"/>
  <c r="AM7" i="4"/>
  <c r="AG7" i="4"/>
  <c r="K12" i="4" s="1"/>
  <c r="F12" i="4"/>
  <c r="W7" i="4"/>
  <c r="U7" i="4"/>
  <c r="T7" i="4"/>
  <c r="S7" i="4"/>
  <c r="R7" i="4"/>
  <c r="Q7" i="4"/>
  <c r="K7" i="4"/>
  <c r="K11" i="4" s="1"/>
  <c r="I7" i="4"/>
  <c r="I11" i="4" s="1"/>
  <c r="H7" i="4"/>
  <c r="H11" i="4" s="1"/>
  <c r="G7" i="4"/>
  <c r="G11" i="4" s="1"/>
  <c r="F7" i="4"/>
  <c r="F11" i="4" s="1"/>
  <c r="E7" i="4"/>
  <c r="E11" i="4" s="1"/>
  <c r="E13" i="4" l="1"/>
  <c r="G13" i="4"/>
  <c r="H12" i="4"/>
  <c r="N12" i="4" s="1"/>
  <c r="K13" i="4"/>
  <c r="H13" i="4"/>
  <c r="M13" i="4" s="1"/>
  <c r="I13" i="4"/>
  <c r="O12" i="4"/>
  <c r="F13" i="4"/>
  <c r="L12" i="4"/>
  <c r="M12" i="4" l="1"/>
  <c r="N13" i="4"/>
  <c r="L13" i="4"/>
  <c r="M6" i="3" l="1"/>
  <c r="I6" i="3"/>
  <c r="O28" i="1" l="1"/>
</calcChain>
</file>

<file path=xl/sharedStrings.xml><?xml version="1.0" encoding="utf-8"?>
<sst xmlns="http://schemas.openxmlformats.org/spreadsheetml/2006/main" count="481" uniqueCount="268">
  <si>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</si>
  <si>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</si>
  <si>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</si>
  <si>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</si>
  <si>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</si>
  <si>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</si>
  <si>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</si>
  <si>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</si>
  <si>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</si>
  <si>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</si>
  <si>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</si>
  <si>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</si>
  <si>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</si>
  <si>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</si>
  <si>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</si>
  <si>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</si>
  <si>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</si>
  <si>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</si>
  <si>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</si>
  <si>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</si>
  <si>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</si>
  <si>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</si>
  <si>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</si>
  <si>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</si>
  <si>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</si>
  <si>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</si>
  <si>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</si>
  <si>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</si>
  <si>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</si>
  <si>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</si>
  <si>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</si>
  <si>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</si>
  <si>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</si>
  <si>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</si>
  <si>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</si>
  <si>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</si>
  <si>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</si>
  <si>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</si>
  <si>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</si>
  <si>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</si>
  <si>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</si>
  <si>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</si>
  <si>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</si>
  <si>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</si>
  <si>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</si>
  <si>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</si>
  <si>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</si>
  <si>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</si>
  <si>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</si>
  <si>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</si>
  <si>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</si>
  <si>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</si>
  <si>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</si>
  <si>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</si>
  <si>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</si>
  <si>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</si>
  <si>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1.  ottelu</t>
  </si>
  <si>
    <t>hSM</t>
  </si>
  <si>
    <t>Seurat</t>
  </si>
  <si>
    <t>3.</t>
  </si>
  <si>
    <t>2/4</t>
  </si>
  <si>
    <t>2/3</t>
  </si>
  <si>
    <t>4.</t>
  </si>
  <si>
    <t>6.</t>
  </si>
  <si>
    <t>8.</t>
  </si>
  <si>
    <t>0/2</t>
  </si>
  <si>
    <t>14.  ottelu</t>
  </si>
  <si>
    <t>12.</t>
  </si>
  <si>
    <t xml:space="preserve">      Mitalit</t>
  </si>
  <si>
    <t>Teijo Kankaanpää</t>
  </si>
  <si>
    <t>4.12.1975</t>
  </si>
  <si>
    <t>10.</t>
  </si>
  <si>
    <t>HP-K</t>
  </si>
  <si>
    <t>SMJ</t>
  </si>
  <si>
    <t>PattU</t>
  </si>
  <si>
    <t>2.</t>
  </si>
  <si>
    <t>5.</t>
  </si>
  <si>
    <t>NJ</t>
  </si>
  <si>
    <t>0-1-0</t>
  </si>
  <si>
    <t>HP-K = Haapajärven Pesä-Kiilat  (1990)</t>
  </si>
  <si>
    <t>SMJ = Seinäjoen Maila-Jussit  (1932)</t>
  </si>
  <si>
    <t>PattU = Pattijoen Urheilijat  (1928)</t>
  </si>
  <si>
    <t>NJ = Nurmon Jymy  (1925)</t>
  </si>
  <si>
    <t>12.05. 1996  HP-K - Tahko  0-1  (3-3, 0-4)</t>
  </si>
  <si>
    <t>19.05. 1996  HP-K - LP  2-1  (3-5, 3-1, 1-0)</t>
  </si>
  <si>
    <t>09.06. 1996  HP-K - KiPa  2-0  (5-2, 6-4)</t>
  </si>
  <si>
    <t>30.06. 1996  HP-K - JuPa  1-2  (5-2, 2-3, 0-1)</t>
  </si>
  <si>
    <t>6.  ottelu</t>
  </si>
  <si>
    <t>9.  ottelu</t>
  </si>
  <si>
    <t xml:space="preserve">  20 v   5 kk   8 pv</t>
  </si>
  <si>
    <t xml:space="preserve">  20 v   5 kk 15 pv</t>
  </si>
  <si>
    <t xml:space="preserve">  20 v   6 kk   5 pv</t>
  </si>
  <si>
    <t xml:space="preserve">  20 v   6 kk 26 pv</t>
  </si>
  <si>
    <t>MIEHET</t>
  </si>
  <si>
    <t>20.06. 2004  Hyvinkää</t>
  </si>
  <si>
    <t xml:space="preserve">  2-1  (5-1, 4-5, 1-0)</t>
  </si>
  <si>
    <t>Länsi</t>
  </si>
  <si>
    <t>3p</t>
  </si>
  <si>
    <t>Pasi Virtanen</t>
  </si>
  <si>
    <t>24.07. 2005  Oulu</t>
  </si>
  <si>
    <t xml:space="preserve">  1-0  (1-1, 2-1)</t>
  </si>
  <si>
    <t>2v</t>
  </si>
  <si>
    <t>Jussi Järvinen</t>
  </si>
  <si>
    <t>Ikä ensimmäisessä ottelussa</t>
  </si>
  <si>
    <t>28 v  6 kk  16 pv</t>
  </si>
  <si>
    <t>3/5</t>
  </si>
  <si>
    <t>1/1</t>
  </si>
  <si>
    <t>4/7</t>
  </si>
  <si>
    <t>7/12</t>
  </si>
  <si>
    <t>0-0-1</t>
  </si>
  <si>
    <t>0-3  KiPa</t>
  </si>
  <si>
    <t>2-3  SoJy</t>
  </si>
  <si>
    <t>3-0  UPV</t>
  </si>
  <si>
    <t>0-3  SoJy</t>
  </si>
  <si>
    <t>2-0  Tahko</t>
  </si>
  <si>
    <t>3-0  KiPe</t>
  </si>
  <si>
    <t>3-0  Tahko</t>
  </si>
  <si>
    <t>4-3  Tahko</t>
  </si>
  <si>
    <t>0-4  SoJy</t>
  </si>
  <si>
    <t>1-2  KoU</t>
  </si>
  <si>
    <t>Jatkosarja  4.</t>
  </si>
  <si>
    <t>3-2  SoJy</t>
  </si>
  <si>
    <t>Jatkosarja  5.</t>
  </si>
  <si>
    <t>1/2</t>
  </si>
  <si>
    <t>4/8</t>
  </si>
  <si>
    <t xml:space="preserve">     Runkosarja  TOP - 30</t>
  </si>
  <si>
    <t>11.</t>
  </si>
  <si>
    <t>24.</t>
  </si>
  <si>
    <t>Ylempi loppusarja TOP-10</t>
  </si>
  <si>
    <t>7.</t>
  </si>
  <si>
    <t xml:space="preserve"> Vuoden tulokas  1996</t>
  </si>
  <si>
    <t>52.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</si>
  <si>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</si>
  <si>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</si>
  <si>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</si>
  <si>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</si>
  <si>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</si>
  <si>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</si>
  <si>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</si>
  <si>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</si>
  <si>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</si>
  <si>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SiSi = Sievin Sisu  (1945)</t>
  </si>
  <si>
    <t>SiSi</t>
  </si>
  <si>
    <t>suomensarja</t>
  </si>
  <si>
    <t>maakuntasarja</t>
  </si>
  <si>
    <t>1.</t>
  </si>
  <si>
    <t>53.</t>
  </si>
  <si>
    <t>TOP-100     1945-2019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</si>
  <si>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</si>
  <si>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</si>
  <si>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</si>
  <si>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</si>
  <si>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</si>
  <si>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1945 - 2006</t>
  </si>
  <si>
    <t>828.</t>
  </si>
  <si>
    <t xml:space="preserve"> Ottelutilasto</t>
  </si>
  <si>
    <t xml:space="preserve"> 200</t>
  </si>
  <si>
    <t>175.</t>
  </si>
  <si>
    <t>154.</t>
  </si>
  <si>
    <t>117.</t>
  </si>
  <si>
    <t xml:space="preserve"> Etenijätilasto</t>
  </si>
  <si>
    <t>82.</t>
  </si>
  <si>
    <t>78.</t>
  </si>
  <si>
    <t xml:space="preserve"> PLAY OFF,  KA / OTT</t>
  </si>
  <si>
    <t xml:space="preserve"> PLAY OFF, TASASATASET,  ka. / peli</t>
  </si>
  <si>
    <t xml:space="preserve"> 1979 - 2006</t>
  </si>
  <si>
    <t>317.</t>
  </si>
  <si>
    <t>271.</t>
  </si>
  <si>
    <t>152.</t>
  </si>
  <si>
    <t>74.</t>
  </si>
  <si>
    <t>118.</t>
  </si>
  <si>
    <t>125.</t>
  </si>
  <si>
    <t>205.   22.05. 2004  NJ - KiPa  2-0</t>
  </si>
  <si>
    <t>28 v   5 kk 18 pv</t>
  </si>
  <si>
    <t>109.   29.07. 2004  JoMa - NJ  0-2</t>
  </si>
  <si>
    <t>219. ottelu</t>
  </si>
  <si>
    <t xml:space="preserve"> 1979 - 1998</t>
  </si>
  <si>
    <t xml:space="preserve"> 1979 - 1999</t>
  </si>
  <si>
    <t xml:space="preserve"> 1979 - 2000</t>
  </si>
  <si>
    <t xml:space="preserve"> 1979 - 2001</t>
  </si>
  <si>
    <t xml:space="preserve"> 1979 - 2002</t>
  </si>
  <si>
    <t xml:space="preserve"> 1979 - 2003</t>
  </si>
  <si>
    <t xml:space="preserve"> 1979 - 2004</t>
  </si>
  <si>
    <t xml:space="preserve"> 1979 - 2005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</si>
  <si>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</si>
  <si>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</si>
  <si>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</si>
  <si>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</si>
  <si>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</si>
  <si>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</si>
  <si>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</si>
  <si>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</si>
  <si>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</si>
  <si>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</si>
  <si>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>476.</t>
  </si>
  <si>
    <t>367.</t>
  </si>
  <si>
    <t>323.</t>
  </si>
  <si>
    <t>287.</t>
  </si>
  <si>
    <t>246.</t>
  </si>
  <si>
    <t>184.</t>
  </si>
  <si>
    <t>163.</t>
  </si>
  <si>
    <t>137.</t>
  </si>
  <si>
    <t>120.</t>
  </si>
  <si>
    <t>621.</t>
  </si>
  <si>
    <t>573.</t>
  </si>
  <si>
    <t>559.</t>
  </si>
  <si>
    <t>485.</t>
  </si>
  <si>
    <t>478.</t>
  </si>
  <si>
    <t>473.</t>
  </si>
  <si>
    <t>447.</t>
  </si>
  <si>
    <t>446.</t>
  </si>
  <si>
    <t>450.</t>
  </si>
  <si>
    <t>895.</t>
  </si>
  <si>
    <t>604.</t>
  </si>
  <si>
    <t>458.</t>
  </si>
  <si>
    <t>400.</t>
  </si>
  <si>
    <t>318.</t>
  </si>
  <si>
    <t>203.</t>
  </si>
  <si>
    <t>185.</t>
  </si>
  <si>
    <t>97.</t>
  </si>
  <si>
    <t>892.</t>
  </si>
  <si>
    <t>634.</t>
  </si>
  <si>
    <t>518.</t>
  </si>
  <si>
    <t>394.</t>
  </si>
  <si>
    <t>313.</t>
  </si>
  <si>
    <t>300.</t>
  </si>
  <si>
    <t>276.</t>
  </si>
  <si>
    <t>207.</t>
  </si>
  <si>
    <t>181.</t>
  </si>
  <si>
    <t>182.</t>
  </si>
  <si>
    <t>891.</t>
  </si>
  <si>
    <t>684.</t>
  </si>
  <si>
    <t>527.</t>
  </si>
  <si>
    <t>383.</t>
  </si>
  <si>
    <t>296.</t>
  </si>
  <si>
    <t>266.</t>
  </si>
  <si>
    <t>214.</t>
  </si>
  <si>
    <t>134.</t>
  </si>
  <si>
    <t>141.</t>
  </si>
  <si>
    <t>299.</t>
  </si>
  <si>
    <t>321.</t>
  </si>
  <si>
    <t>255.</t>
  </si>
  <si>
    <t>122.</t>
  </si>
  <si>
    <t>107.</t>
  </si>
  <si>
    <t>85.</t>
  </si>
  <si>
    <t>55.</t>
  </si>
  <si>
    <t>292.</t>
  </si>
  <si>
    <t>144.</t>
  </si>
  <si>
    <t>130.</t>
  </si>
  <si>
    <t>73.</t>
  </si>
  <si>
    <t>333.</t>
  </si>
  <si>
    <t>357.</t>
  </si>
  <si>
    <t>173.</t>
  </si>
  <si>
    <t>128.</t>
  </si>
  <si>
    <t>84.</t>
  </si>
  <si>
    <t>77.</t>
  </si>
  <si>
    <t>164.</t>
  </si>
  <si>
    <t>167.</t>
  </si>
  <si>
    <t>143.</t>
  </si>
  <si>
    <t>151.</t>
  </si>
  <si>
    <t>236.</t>
  </si>
  <si>
    <t>252.</t>
  </si>
  <si>
    <t>62.</t>
  </si>
  <si>
    <t>38.</t>
  </si>
  <si>
    <t>27.</t>
  </si>
  <si>
    <t xml:space="preserve"> KATSOJIA YLI 5000</t>
  </si>
  <si>
    <t>54.   02.08. 1998  SMJ - Tiikerit  1-2</t>
  </si>
  <si>
    <t>59.   10.09. 2005  KiPa - NJ  2-0,  fin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</si>
</sst>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19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49" fontId="4" fillId="2" borderId="0" xfId="0" applyNumberFormat="1" applyFont="1" applyFill="1"/>
    <xf numFmtId="0" fontId="4" fillId="3" borderId="0" xfId="0" applyFont="1" applyFill="1"/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5" fillId="3" borderId="3" xfId="0" applyFont="1" applyFill="1" applyBorder="1" applyAlignment="1">
      <alignment horizontal="center"/>
    </xf>
    <xf numFmtId="49" fontId="4" fillId="2" borderId="10" xfId="0" applyNumberFormat="1" applyFont="1" applyFill="1" applyBorder="1" applyAlignment="1"/>
    <xf numFmtId="49" fontId="4" fillId="2" borderId="10" xfId="0" applyNumberFormat="1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/>
    </xf>
    <xf numFmtId="49" fontId="4" fillId="2" borderId="0" xfId="0" applyNumberFormat="1" applyFont="1" applyFill="1" applyAlignment="1">
      <alignment horizontal="center"/>
    </xf>
    <xf numFmtId="165" fontId="4" fillId="3" borderId="1" xfId="1" quotePrefix="1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0" fontId="4" fillId="3" borderId="14" xfId="0" applyFont="1" applyFill="1" applyBorder="1" applyAlignment="1">
      <alignment horizontal="center"/>
    </xf>
    <xf numFmtId="0" fontId="4" fillId="3" borderId="14" xfId="0" applyFont="1" applyFill="1" applyBorder="1" applyAlignment="1"/>
    <xf numFmtId="0" fontId="4" fillId="3" borderId="1" xfId="0" applyFont="1" applyFill="1" applyBorder="1" applyAlignment="1"/>
    <xf numFmtId="0" fontId="11" fillId="3" borderId="2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8" fillId="3" borderId="8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0" xfId="0" applyFont="1" applyFill="1" applyBorder="1"/>
    <xf numFmtId="49" fontId="8" fillId="3" borderId="7" xfId="0" applyNumberFormat="1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left"/>
    </xf>
    <xf numFmtId="49" fontId="4" fillId="7" borderId="1" xfId="0" applyNumberFormat="1" applyFont="1" applyFill="1" applyBorder="1" applyAlignment="1">
      <alignment horizontal="left"/>
    </xf>
    <xf numFmtId="165" fontId="4" fillId="7" borderId="1" xfId="1" applyNumberFormat="1" applyFont="1" applyFill="1" applyBorder="1" applyAlignment="1"/>
    <xf numFmtId="165" fontId="4" fillId="7" borderId="1" xfId="0" applyNumberFormat="1" applyFont="1" applyFill="1" applyBorder="1" applyAlignment="1">
      <alignment horizontal="center"/>
    </xf>
    <xf numFmtId="0" fontId="4" fillId="7" borderId="1" xfId="0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2" borderId="15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 applyAlignment="1"/>
    <xf numFmtId="0" fontId="4" fillId="8" borderId="14" xfId="0" applyFont="1" applyFill="1" applyBorder="1" applyAlignment="1">
      <alignment horizontal="center"/>
    </xf>
    <xf numFmtId="165" fontId="4" fillId="8" borderId="1" xfId="1" applyNumberFormat="1" applyFont="1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4" fillId="7" borderId="14" xfId="0" applyFont="1" applyFill="1" applyBorder="1" applyAlignment="1"/>
    <xf numFmtId="165" fontId="4" fillId="7" borderId="1" xfId="1" applyNumberFormat="1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165" fontId="4" fillId="3" borderId="11" xfId="1" applyNumberFormat="1" applyFont="1" applyFill="1" applyBorder="1" applyAlignment="1">
      <alignment horizontal="center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0"/>
  <sheetViews>
    <sheetView tabSelected="1" topLeftCell="A16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9.42578125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4.140625" style="60" customWidth="1"/>
    <col min="34" max="34" width="12.7109375" style="60" customWidth="1"/>
    <col min="35" max="35" width="12.42578125" style="60" customWidth="1"/>
    <col min="36" max="36" width="12.140625" style="60" customWidth="1"/>
    <col min="37" max="37" width="0.7109375" style="60" customWidth="1"/>
    <col min="38" max="40" width="6.7109375" style="60" customWidth="1"/>
    <col min="41" max="43" width="4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26" t="s">
        <v>69</v>
      </c>
      <c r="C1" s="6"/>
      <c r="D1" s="81"/>
      <c r="E1" s="88" t="s">
        <v>70</v>
      </c>
      <c r="F1" s="7"/>
      <c r="G1" s="7"/>
      <c r="H1" s="7"/>
      <c r="I1" s="7"/>
      <c r="J1" s="7"/>
      <c r="K1" s="6"/>
      <c r="L1" s="7"/>
      <c r="M1" s="6"/>
      <c r="N1" s="6"/>
      <c r="O1" s="7"/>
      <c r="P1" s="77"/>
      <c r="Q1" s="77"/>
      <c r="R1" s="77"/>
      <c r="S1" s="77"/>
      <c r="T1" s="77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125</v>
      </c>
      <c r="Q2" s="14"/>
      <c r="R2" s="14"/>
      <c r="S2" s="21"/>
      <c r="T2" s="19"/>
      <c r="U2" s="20" t="s">
        <v>14</v>
      </c>
      <c r="V2" s="14"/>
      <c r="W2" s="14"/>
      <c r="X2" s="14"/>
      <c r="Y2" s="14"/>
      <c r="Z2" s="69"/>
      <c r="AA2" s="19"/>
      <c r="AB2" s="22" t="s">
        <v>128</v>
      </c>
      <c r="AC2" s="20"/>
      <c r="AD2" s="14"/>
      <c r="AE2" s="21"/>
      <c r="AF2" s="19"/>
      <c r="AG2" s="22" t="s">
        <v>48</v>
      </c>
      <c r="AH2" s="14"/>
      <c r="AI2" s="14"/>
      <c r="AJ2" s="15"/>
      <c r="AK2" s="19"/>
      <c r="AL2" s="22" t="s">
        <v>49</v>
      </c>
      <c r="AM2" s="20"/>
      <c r="AN2" s="14"/>
      <c r="AO2" s="100" t="s">
        <v>68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52</v>
      </c>
      <c r="AH3" s="18" t="s">
        <v>53</v>
      </c>
      <c r="AI3" s="15" t="s">
        <v>54</v>
      </c>
      <c r="AJ3" s="18" t="s">
        <v>55</v>
      </c>
      <c r="AK3" s="24"/>
      <c r="AL3" s="18" t="s">
        <v>22</v>
      </c>
      <c r="AM3" s="18" t="s">
        <v>23</v>
      </c>
      <c r="AN3" s="15" t="s">
        <v>57</v>
      </c>
      <c r="AO3" s="15" t="s">
        <v>30</v>
      </c>
      <c r="AP3" s="17" t="s">
        <v>31</v>
      </c>
      <c r="AQ3" s="18" t="s">
        <v>32</v>
      </c>
      <c r="AR3" s="39"/>
    </row>
    <row r="4" spans="1:44" s="4" customFormat="1" ht="15" customHeight="1" x14ac:dyDescent="0.25">
      <c r="A4" s="2"/>
      <c r="B4" s="160">
        <v>1992</v>
      </c>
      <c r="C4" s="160" t="s">
        <v>126</v>
      </c>
      <c r="D4" s="161" t="s">
        <v>142</v>
      </c>
      <c r="E4" s="162"/>
      <c r="F4" s="155" t="s">
        <v>143</v>
      </c>
      <c r="G4" s="160"/>
      <c r="H4" s="160"/>
      <c r="I4" s="160"/>
      <c r="J4" s="160"/>
      <c r="K4" s="160"/>
      <c r="L4" s="162"/>
      <c r="M4" s="162"/>
      <c r="N4" s="163"/>
      <c r="O4" s="24"/>
      <c r="P4" s="18"/>
      <c r="Q4" s="18"/>
      <c r="R4" s="18"/>
      <c r="S4" s="18"/>
      <c r="T4" s="24"/>
      <c r="U4" s="25"/>
      <c r="V4" s="25"/>
      <c r="W4" s="25"/>
      <c r="X4" s="25"/>
      <c r="Y4" s="25"/>
      <c r="Z4" s="25"/>
      <c r="AA4" s="24"/>
      <c r="AB4" s="18"/>
      <c r="AC4" s="18"/>
      <c r="AD4" s="18"/>
      <c r="AE4" s="18"/>
      <c r="AF4" s="24"/>
      <c r="AG4" s="76"/>
      <c r="AH4" s="76"/>
      <c r="AI4" s="76"/>
      <c r="AJ4" s="76"/>
      <c r="AK4" s="24"/>
      <c r="AL4" s="25"/>
      <c r="AM4" s="25"/>
      <c r="AN4" s="25"/>
      <c r="AO4" s="27"/>
      <c r="AP4" s="29"/>
      <c r="AQ4" s="25"/>
      <c r="AR4" s="39"/>
    </row>
    <row r="5" spans="1:44" s="4" customFormat="1" ht="15" customHeight="1" x14ac:dyDescent="0.25">
      <c r="A5" s="2"/>
      <c r="B5" s="164">
        <v>1993</v>
      </c>
      <c r="C5" s="164" t="s">
        <v>75</v>
      </c>
      <c r="D5" s="165" t="s">
        <v>142</v>
      </c>
      <c r="E5" s="164"/>
      <c r="F5" s="111" t="s">
        <v>144</v>
      </c>
      <c r="G5" s="112"/>
      <c r="H5" s="112"/>
      <c r="I5" s="112"/>
      <c r="J5" s="112"/>
      <c r="K5" s="112"/>
      <c r="L5" s="164"/>
      <c r="M5" s="164"/>
      <c r="N5" s="166"/>
      <c r="O5" s="24"/>
      <c r="P5" s="18"/>
      <c r="Q5" s="18"/>
      <c r="R5" s="18"/>
      <c r="S5" s="18"/>
      <c r="T5" s="24"/>
      <c r="U5" s="25"/>
      <c r="V5" s="25"/>
      <c r="W5" s="25"/>
      <c r="X5" s="25"/>
      <c r="Y5" s="25"/>
      <c r="Z5" s="25"/>
      <c r="AA5" s="24"/>
      <c r="AB5" s="18"/>
      <c r="AC5" s="18"/>
      <c r="AD5" s="18"/>
      <c r="AE5" s="18"/>
      <c r="AF5" s="24"/>
      <c r="AG5" s="76"/>
      <c r="AH5" s="76"/>
      <c r="AI5" s="76"/>
      <c r="AJ5" s="76"/>
      <c r="AK5" s="24"/>
      <c r="AL5" s="25"/>
      <c r="AM5" s="25"/>
      <c r="AN5" s="25"/>
      <c r="AO5" s="27"/>
      <c r="AP5" s="29"/>
      <c r="AQ5" s="25"/>
      <c r="AR5" s="39"/>
    </row>
    <row r="6" spans="1:44" s="4" customFormat="1" ht="15" customHeight="1" x14ac:dyDescent="0.25">
      <c r="A6" s="2"/>
      <c r="B6" s="164">
        <v>1994</v>
      </c>
      <c r="C6" s="164" t="s">
        <v>145</v>
      </c>
      <c r="D6" s="165" t="s">
        <v>142</v>
      </c>
      <c r="E6" s="164"/>
      <c r="F6" s="111" t="s">
        <v>144</v>
      </c>
      <c r="G6" s="112"/>
      <c r="H6" s="112"/>
      <c r="I6" s="112"/>
      <c r="J6" s="112"/>
      <c r="K6" s="112"/>
      <c r="L6" s="164"/>
      <c r="M6" s="164"/>
      <c r="N6" s="166"/>
      <c r="O6" s="24"/>
      <c r="P6" s="18"/>
      <c r="Q6" s="18"/>
      <c r="R6" s="18"/>
      <c r="S6" s="18"/>
      <c r="T6" s="24"/>
      <c r="U6" s="25"/>
      <c r="V6" s="25"/>
      <c r="W6" s="25"/>
      <c r="X6" s="25"/>
      <c r="Y6" s="25"/>
      <c r="Z6" s="25"/>
      <c r="AA6" s="24"/>
      <c r="AB6" s="18"/>
      <c r="AC6" s="18"/>
      <c r="AD6" s="18"/>
      <c r="AE6" s="18"/>
      <c r="AF6" s="24"/>
      <c r="AG6" s="76"/>
      <c r="AH6" s="76"/>
      <c r="AI6" s="76"/>
      <c r="AJ6" s="76"/>
      <c r="AK6" s="24"/>
      <c r="AL6" s="25"/>
      <c r="AM6" s="25"/>
      <c r="AN6" s="25"/>
      <c r="AO6" s="27"/>
      <c r="AP6" s="29"/>
      <c r="AQ6" s="25"/>
      <c r="AR6" s="39"/>
    </row>
    <row r="7" spans="1:44" s="4" customFormat="1" ht="15" customHeight="1" x14ac:dyDescent="0.25">
      <c r="A7" s="2"/>
      <c r="B7" s="160">
        <v>1995</v>
      </c>
      <c r="C7" s="160" t="s">
        <v>129</v>
      </c>
      <c r="D7" s="161" t="s">
        <v>142</v>
      </c>
      <c r="E7" s="162"/>
      <c r="F7" s="155" t="s">
        <v>143</v>
      </c>
      <c r="G7" s="160"/>
      <c r="H7" s="160"/>
      <c r="I7" s="160"/>
      <c r="J7" s="160"/>
      <c r="K7" s="160"/>
      <c r="L7" s="162"/>
      <c r="M7" s="162"/>
      <c r="N7" s="163"/>
      <c r="O7" s="24"/>
      <c r="P7" s="18"/>
      <c r="Q7" s="18"/>
      <c r="R7" s="18"/>
      <c r="S7" s="18"/>
      <c r="T7" s="24"/>
      <c r="U7" s="25"/>
      <c r="V7" s="25"/>
      <c r="W7" s="25"/>
      <c r="X7" s="25"/>
      <c r="Y7" s="25"/>
      <c r="Z7" s="25"/>
      <c r="AA7" s="24"/>
      <c r="AB7" s="18"/>
      <c r="AC7" s="18"/>
      <c r="AD7" s="18"/>
      <c r="AE7" s="18"/>
      <c r="AF7" s="24"/>
      <c r="AG7" s="76"/>
      <c r="AH7" s="76"/>
      <c r="AI7" s="76"/>
      <c r="AJ7" s="76"/>
      <c r="AK7" s="24"/>
      <c r="AL7" s="25"/>
      <c r="AM7" s="25"/>
      <c r="AN7" s="25"/>
      <c r="AO7" s="27"/>
      <c r="AP7" s="29"/>
      <c r="AQ7" s="25"/>
      <c r="AR7" s="39"/>
    </row>
    <row r="8" spans="1:44" s="4" customFormat="1" ht="15" customHeight="1" x14ac:dyDescent="0.25">
      <c r="A8" s="2"/>
      <c r="B8" s="101">
        <v>1996</v>
      </c>
      <c r="C8" s="101" t="s">
        <v>71</v>
      </c>
      <c r="D8" s="102" t="s">
        <v>72</v>
      </c>
      <c r="E8" s="101">
        <v>29</v>
      </c>
      <c r="F8" s="25">
        <v>2</v>
      </c>
      <c r="G8" s="25">
        <v>11</v>
      </c>
      <c r="H8" s="25">
        <v>12</v>
      </c>
      <c r="I8" s="25">
        <v>84</v>
      </c>
      <c r="J8" s="25">
        <v>39</v>
      </c>
      <c r="K8" s="25">
        <v>17</v>
      </c>
      <c r="L8" s="101">
        <v>15</v>
      </c>
      <c r="M8" s="101">
        <v>13</v>
      </c>
      <c r="N8" s="28">
        <v>0.42639593908629442</v>
      </c>
      <c r="O8" s="24"/>
      <c r="P8" s="18"/>
      <c r="Q8" s="18"/>
      <c r="R8" s="18"/>
      <c r="S8" s="18"/>
      <c r="T8" s="24"/>
      <c r="U8" s="25"/>
      <c r="V8" s="25"/>
      <c r="W8" s="25"/>
      <c r="X8" s="25"/>
      <c r="Y8" s="25"/>
      <c r="Z8" s="25"/>
      <c r="AA8" s="24"/>
      <c r="AB8" s="18"/>
      <c r="AC8" s="18"/>
      <c r="AD8" s="18"/>
      <c r="AE8" s="18"/>
      <c r="AF8" s="24"/>
      <c r="AG8" s="76"/>
      <c r="AH8" s="76"/>
      <c r="AI8" s="76"/>
      <c r="AJ8" s="76"/>
      <c r="AK8" s="24"/>
      <c r="AL8" s="25"/>
      <c r="AM8" s="25"/>
      <c r="AN8" s="25"/>
      <c r="AO8" s="27"/>
      <c r="AP8" s="29"/>
      <c r="AQ8" s="25"/>
      <c r="AR8" s="39"/>
    </row>
    <row r="9" spans="1:44" s="4" customFormat="1" ht="15" customHeight="1" x14ac:dyDescent="0.25">
      <c r="A9" s="2"/>
      <c r="B9" s="25">
        <v>1997</v>
      </c>
      <c r="C9" s="25" t="s">
        <v>67</v>
      </c>
      <c r="D9" s="103" t="s">
        <v>72</v>
      </c>
      <c r="E9" s="25">
        <v>28</v>
      </c>
      <c r="F9" s="25">
        <v>3</v>
      </c>
      <c r="G9" s="25">
        <v>13</v>
      </c>
      <c r="H9" s="25">
        <v>22</v>
      </c>
      <c r="I9" s="25">
        <v>86</v>
      </c>
      <c r="J9" s="25">
        <v>37</v>
      </c>
      <c r="K9" s="25">
        <v>21</v>
      </c>
      <c r="L9" s="25">
        <v>12</v>
      </c>
      <c r="M9" s="25">
        <v>16</v>
      </c>
      <c r="N9" s="32">
        <v>0.432</v>
      </c>
      <c r="O9" s="24"/>
      <c r="P9" s="18"/>
      <c r="Q9" s="18"/>
      <c r="R9" s="18"/>
      <c r="S9" s="18"/>
      <c r="T9" s="24"/>
      <c r="U9" s="25"/>
      <c r="V9" s="25"/>
      <c r="W9" s="25"/>
      <c r="X9" s="25"/>
      <c r="Y9" s="25"/>
      <c r="Z9" s="25"/>
      <c r="AA9" s="24"/>
      <c r="AB9" s="18"/>
      <c r="AC9" s="18"/>
      <c r="AD9" s="18"/>
      <c r="AE9" s="18"/>
      <c r="AF9" s="24"/>
      <c r="AG9" s="76"/>
      <c r="AH9" s="76"/>
      <c r="AI9" s="76"/>
      <c r="AJ9" s="76"/>
      <c r="AK9" s="24"/>
      <c r="AL9" s="25"/>
      <c r="AM9" s="25"/>
      <c r="AN9" s="25"/>
      <c r="AO9" s="27"/>
      <c r="AP9" s="29"/>
      <c r="AQ9" s="25"/>
      <c r="AR9" s="39"/>
    </row>
    <row r="10" spans="1:44" s="4" customFormat="1" ht="15" customHeight="1" x14ac:dyDescent="0.25">
      <c r="A10" s="2"/>
      <c r="B10" s="25">
        <v>1998</v>
      </c>
      <c r="C10" s="25" t="s">
        <v>63</v>
      </c>
      <c r="D10" s="103" t="s">
        <v>73</v>
      </c>
      <c r="E10" s="25">
        <v>26</v>
      </c>
      <c r="F10" s="25">
        <v>1</v>
      </c>
      <c r="G10" s="25">
        <v>6</v>
      </c>
      <c r="H10" s="25">
        <v>23</v>
      </c>
      <c r="I10" s="25">
        <v>79</v>
      </c>
      <c r="J10" s="25">
        <v>21</v>
      </c>
      <c r="K10" s="25">
        <v>42</v>
      </c>
      <c r="L10" s="25">
        <v>9</v>
      </c>
      <c r="M10" s="25">
        <v>7</v>
      </c>
      <c r="N10" s="32">
        <v>0.46500000000000002</v>
      </c>
      <c r="O10" s="24"/>
      <c r="P10" s="18"/>
      <c r="Q10" s="18"/>
      <c r="R10" s="18"/>
      <c r="S10" s="18"/>
      <c r="T10" s="24"/>
      <c r="U10" s="25">
        <v>3</v>
      </c>
      <c r="V10" s="25">
        <v>0</v>
      </c>
      <c r="W10" s="27">
        <v>0</v>
      </c>
      <c r="X10" s="25">
        <v>2</v>
      </c>
      <c r="Y10" s="25">
        <v>12</v>
      </c>
      <c r="Z10" s="28">
        <v>0.52200000000000002</v>
      </c>
      <c r="AA10" s="24"/>
      <c r="AB10" s="18"/>
      <c r="AC10" s="18"/>
      <c r="AD10" s="18"/>
      <c r="AE10" s="18"/>
      <c r="AF10" s="24"/>
      <c r="AG10" s="76" t="s">
        <v>110</v>
      </c>
      <c r="AH10" s="76"/>
      <c r="AI10" s="76"/>
      <c r="AJ10" s="76"/>
      <c r="AK10" s="24"/>
      <c r="AL10" s="25"/>
      <c r="AM10" s="25"/>
      <c r="AN10" s="25"/>
      <c r="AO10" s="27"/>
      <c r="AP10" s="29"/>
      <c r="AQ10" s="25"/>
      <c r="AR10" s="39"/>
    </row>
    <row r="11" spans="1:44" s="4" customFormat="1" ht="15" customHeight="1" x14ac:dyDescent="0.25">
      <c r="A11" s="2"/>
      <c r="B11" s="25">
        <v>1999</v>
      </c>
      <c r="C11" s="25" t="s">
        <v>71</v>
      </c>
      <c r="D11" s="103" t="s">
        <v>73</v>
      </c>
      <c r="E11" s="25">
        <v>18</v>
      </c>
      <c r="F11" s="25">
        <v>0</v>
      </c>
      <c r="G11" s="25">
        <v>3</v>
      </c>
      <c r="H11" s="25">
        <v>11</v>
      </c>
      <c r="I11" s="25">
        <v>64</v>
      </c>
      <c r="J11" s="25">
        <v>27</v>
      </c>
      <c r="K11" s="25">
        <v>21</v>
      </c>
      <c r="L11" s="25">
        <v>13</v>
      </c>
      <c r="M11" s="25">
        <v>3</v>
      </c>
      <c r="N11" s="32">
        <v>0.47799999999999998</v>
      </c>
      <c r="O11" s="97"/>
      <c r="P11" s="18"/>
      <c r="Q11" s="18"/>
      <c r="R11" s="18"/>
      <c r="S11" s="18"/>
      <c r="T11" s="24"/>
      <c r="U11" s="25"/>
      <c r="V11" s="25"/>
      <c r="W11" s="25"/>
      <c r="X11" s="25"/>
      <c r="Y11" s="25"/>
      <c r="Z11" s="25"/>
      <c r="AA11" s="24"/>
      <c r="AB11" s="18"/>
      <c r="AC11" s="18"/>
      <c r="AD11" s="18"/>
      <c r="AE11" s="18"/>
      <c r="AF11" s="24"/>
      <c r="AG11" s="76"/>
      <c r="AH11" s="76"/>
      <c r="AI11" s="76"/>
      <c r="AJ11" s="76"/>
      <c r="AK11" s="24"/>
      <c r="AL11" s="25"/>
      <c r="AM11" s="25"/>
      <c r="AN11" s="25"/>
      <c r="AO11" s="27"/>
      <c r="AP11" s="29"/>
      <c r="AQ11" s="25"/>
      <c r="AR11" s="39"/>
    </row>
    <row r="12" spans="1:44" s="4" customFormat="1" ht="15" customHeight="1" x14ac:dyDescent="0.25">
      <c r="A12" s="2"/>
      <c r="B12" s="25">
        <v>2000</v>
      </c>
      <c r="C12" s="25" t="s">
        <v>63</v>
      </c>
      <c r="D12" s="26" t="s">
        <v>73</v>
      </c>
      <c r="E12" s="25">
        <v>25</v>
      </c>
      <c r="F12" s="25">
        <v>3</v>
      </c>
      <c r="G12" s="25">
        <v>7</v>
      </c>
      <c r="H12" s="25">
        <v>22</v>
      </c>
      <c r="I12" s="25">
        <v>101</v>
      </c>
      <c r="J12" s="25">
        <v>61</v>
      </c>
      <c r="K12" s="25">
        <v>16</v>
      </c>
      <c r="L12" s="25">
        <v>14</v>
      </c>
      <c r="M12" s="25">
        <v>10</v>
      </c>
      <c r="N12" s="28">
        <v>0.48099999999999998</v>
      </c>
      <c r="O12" s="97"/>
      <c r="P12" s="18"/>
      <c r="Q12" s="18"/>
      <c r="R12" s="18"/>
      <c r="S12" s="18"/>
      <c r="T12" s="24"/>
      <c r="U12" s="25">
        <v>5</v>
      </c>
      <c r="V12" s="25">
        <v>0</v>
      </c>
      <c r="W12" s="27">
        <v>0</v>
      </c>
      <c r="X12" s="25">
        <v>4</v>
      </c>
      <c r="Y12" s="25">
        <v>11</v>
      </c>
      <c r="Z12" s="28">
        <v>0.28199999999999997</v>
      </c>
      <c r="AA12" s="24"/>
      <c r="AB12" s="18"/>
      <c r="AC12" s="18"/>
      <c r="AD12" s="18"/>
      <c r="AE12" s="18"/>
      <c r="AF12" s="24"/>
      <c r="AG12" s="76" t="s">
        <v>111</v>
      </c>
      <c r="AH12" s="76"/>
      <c r="AI12" s="76"/>
      <c r="AJ12" s="76"/>
      <c r="AK12" s="24"/>
      <c r="AL12" s="25"/>
      <c r="AM12" s="25"/>
      <c r="AN12" s="25"/>
      <c r="AO12" s="27"/>
      <c r="AP12" s="29"/>
      <c r="AQ12" s="25"/>
      <c r="AR12" s="39"/>
    </row>
    <row r="13" spans="1:44" s="4" customFormat="1" ht="15" customHeight="1" x14ac:dyDescent="0.25">
      <c r="A13" s="2"/>
      <c r="B13" s="25">
        <v>2001</v>
      </c>
      <c r="C13" s="25" t="s">
        <v>59</v>
      </c>
      <c r="D13" s="26" t="s">
        <v>74</v>
      </c>
      <c r="E13" s="25">
        <v>28</v>
      </c>
      <c r="F13" s="25">
        <v>1</v>
      </c>
      <c r="G13" s="25">
        <v>2</v>
      </c>
      <c r="H13" s="25">
        <v>44</v>
      </c>
      <c r="I13" s="25">
        <v>156</v>
      </c>
      <c r="J13" s="25">
        <v>54</v>
      </c>
      <c r="K13" s="25">
        <v>86</v>
      </c>
      <c r="L13" s="25">
        <v>13</v>
      </c>
      <c r="M13" s="25">
        <v>3</v>
      </c>
      <c r="N13" s="28">
        <v>0.69299999999999995</v>
      </c>
      <c r="O13" s="97"/>
      <c r="P13" s="18"/>
      <c r="Q13" s="18" t="s">
        <v>63</v>
      </c>
      <c r="R13" s="18"/>
      <c r="S13" s="18" t="s">
        <v>67</v>
      </c>
      <c r="T13" s="24"/>
      <c r="U13" s="25">
        <v>8</v>
      </c>
      <c r="V13" s="25">
        <v>2</v>
      </c>
      <c r="W13" s="27">
        <v>5</v>
      </c>
      <c r="X13" s="25">
        <v>15</v>
      </c>
      <c r="Y13" s="25">
        <v>47</v>
      </c>
      <c r="Z13" s="28">
        <v>0.64400000000000002</v>
      </c>
      <c r="AA13" s="24"/>
      <c r="AB13" s="18"/>
      <c r="AC13" s="25" t="s">
        <v>59</v>
      </c>
      <c r="AD13" s="18" t="s">
        <v>129</v>
      </c>
      <c r="AE13" s="18" t="s">
        <v>71</v>
      </c>
      <c r="AF13" s="24"/>
      <c r="AG13" s="76" t="s">
        <v>112</v>
      </c>
      <c r="AH13" s="76" t="s">
        <v>113</v>
      </c>
      <c r="AI13" s="76" t="s">
        <v>114</v>
      </c>
      <c r="AJ13" s="76"/>
      <c r="AK13" s="24"/>
      <c r="AL13" s="25"/>
      <c r="AM13" s="25"/>
      <c r="AN13" s="25"/>
      <c r="AO13" s="27"/>
      <c r="AP13" s="29"/>
      <c r="AQ13" s="25">
        <v>1</v>
      </c>
      <c r="AR13" s="39"/>
    </row>
    <row r="14" spans="1:44" s="4" customFormat="1" ht="15" customHeight="1" x14ac:dyDescent="0.25">
      <c r="A14" s="2"/>
      <c r="B14" s="25">
        <v>2002</v>
      </c>
      <c r="C14" s="25" t="s">
        <v>75</v>
      </c>
      <c r="D14" s="26" t="s">
        <v>74</v>
      </c>
      <c r="E14" s="25">
        <v>15</v>
      </c>
      <c r="F14" s="25">
        <v>1</v>
      </c>
      <c r="G14" s="25">
        <v>1</v>
      </c>
      <c r="H14" s="25">
        <v>10</v>
      </c>
      <c r="I14" s="25">
        <v>40</v>
      </c>
      <c r="J14" s="25">
        <v>34</v>
      </c>
      <c r="K14" s="25">
        <v>3</v>
      </c>
      <c r="L14" s="25">
        <v>1</v>
      </c>
      <c r="M14" s="25">
        <v>2</v>
      </c>
      <c r="N14" s="28">
        <v>0.59699999999999998</v>
      </c>
      <c r="O14" s="97"/>
      <c r="P14" s="18"/>
      <c r="Q14" s="18"/>
      <c r="R14" s="18"/>
      <c r="S14" s="18"/>
      <c r="T14" s="24"/>
      <c r="U14" s="25">
        <v>5</v>
      </c>
      <c r="V14" s="25">
        <v>0</v>
      </c>
      <c r="W14" s="27">
        <v>0</v>
      </c>
      <c r="X14" s="25">
        <v>4</v>
      </c>
      <c r="Y14" s="25">
        <v>10</v>
      </c>
      <c r="Z14" s="28">
        <v>0.45500000000000002</v>
      </c>
      <c r="AA14" s="24"/>
      <c r="AB14" s="18"/>
      <c r="AC14" s="18"/>
      <c r="AD14" s="18"/>
      <c r="AE14" s="18"/>
      <c r="AF14" s="24"/>
      <c r="AG14" s="76" t="s">
        <v>115</v>
      </c>
      <c r="AH14" s="76" t="s">
        <v>116</v>
      </c>
      <c r="AI14" s="76"/>
      <c r="AJ14" s="76" t="s">
        <v>113</v>
      </c>
      <c r="AK14" s="24"/>
      <c r="AL14" s="25"/>
      <c r="AM14" s="25"/>
      <c r="AN14" s="25"/>
      <c r="AO14" s="27"/>
      <c r="AP14" s="29">
        <v>1</v>
      </c>
      <c r="AQ14" s="25"/>
      <c r="AR14" s="39"/>
    </row>
    <row r="15" spans="1:44" s="4" customFormat="1" ht="15" customHeight="1" x14ac:dyDescent="0.25">
      <c r="A15" s="2"/>
      <c r="B15" s="25">
        <v>2003</v>
      </c>
      <c r="C15" s="25" t="s">
        <v>62</v>
      </c>
      <c r="D15" s="26" t="s">
        <v>74</v>
      </c>
      <c r="E15" s="25">
        <v>26</v>
      </c>
      <c r="F15" s="25">
        <v>0</v>
      </c>
      <c r="G15" s="25">
        <v>1</v>
      </c>
      <c r="H15" s="25">
        <v>18</v>
      </c>
      <c r="I15" s="25">
        <v>74</v>
      </c>
      <c r="J15" s="25">
        <v>27</v>
      </c>
      <c r="K15" s="25">
        <v>41</v>
      </c>
      <c r="L15" s="25">
        <v>5</v>
      </c>
      <c r="M15" s="25">
        <v>1</v>
      </c>
      <c r="N15" s="28">
        <v>0.52900000000000003</v>
      </c>
      <c r="O15" s="97"/>
      <c r="P15" s="18"/>
      <c r="Q15" s="18"/>
      <c r="R15" s="18"/>
      <c r="S15" s="18"/>
      <c r="T15" s="24"/>
      <c r="U15" s="25">
        <v>5</v>
      </c>
      <c r="V15" s="25">
        <v>1</v>
      </c>
      <c r="W15" s="27">
        <v>1</v>
      </c>
      <c r="X15" s="25">
        <v>5</v>
      </c>
      <c r="Y15" s="25">
        <v>19</v>
      </c>
      <c r="Z15" s="28">
        <v>0.73099999999999998</v>
      </c>
      <c r="AA15" s="24"/>
      <c r="AB15" s="18"/>
      <c r="AC15" s="18"/>
      <c r="AD15" s="18"/>
      <c r="AE15" s="18"/>
      <c r="AF15" s="24"/>
      <c r="AG15" s="76" t="s">
        <v>117</v>
      </c>
      <c r="AH15" s="76" t="s">
        <v>118</v>
      </c>
      <c r="AI15" s="76" t="s">
        <v>119</v>
      </c>
      <c r="AJ15" s="76"/>
      <c r="AK15" s="24"/>
      <c r="AL15" s="25"/>
      <c r="AM15" s="25"/>
      <c r="AN15" s="25"/>
      <c r="AO15" s="27"/>
      <c r="AP15" s="29"/>
      <c r="AQ15" s="25"/>
      <c r="AR15" s="39"/>
    </row>
    <row r="16" spans="1:44" s="4" customFormat="1" ht="15" customHeight="1" x14ac:dyDescent="0.25">
      <c r="A16" s="2"/>
      <c r="B16" s="25">
        <v>2004</v>
      </c>
      <c r="C16" s="25" t="s">
        <v>76</v>
      </c>
      <c r="D16" s="26" t="s">
        <v>77</v>
      </c>
      <c r="E16" s="25">
        <v>28</v>
      </c>
      <c r="F16" s="25">
        <v>4</v>
      </c>
      <c r="G16" s="25">
        <v>2</v>
      </c>
      <c r="H16" s="25">
        <v>50</v>
      </c>
      <c r="I16" s="25">
        <v>141</v>
      </c>
      <c r="J16" s="25">
        <v>45</v>
      </c>
      <c r="K16" s="25">
        <v>78</v>
      </c>
      <c r="L16" s="25">
        <v>12</v>
      </c>
      <c r="M16" s="25">
        <v>6</v>
      </c>
      <c r="N16" s="28">
        <v>0.65600000000000003</v>
      </c>
      <c r="O16" s="97"/>
      <c r="P16" s="18"/>
      <c r="Q16" s="25" t="s">
        <v>75</v>
      </c>
      <c r="R16" s="18" t="s">
        <v>126</v>
      </c>
      <c r="S16" s="18" t="s">
        <v>126</v>
      </c>
      <c r="T16" s="24"/>
      <c r="U16" s="25">
        <v>7</v>
      </c>
      <c r="V16" s="25">
        <v>0</v>
      </c>
      <c r="W16" s="27">
        <v>1</v>
      </c>
      <c r="X16" s="25">
        <v>12</v>
      </c>
      <c r="Y16" s="25">
        <v>26</v>
      </c>
      <c r="Z16" s="28">
        <v>0.51</v>
      </c>
      <c r="AA16" s="24"/>
      <c r="AB16" s="18"/>
      <c r="AC16" s="18"/>
      <c r="AD16" s="18"/>
      <c r="AE16" s="18"/>
      <c r="AF16" s="24"/>
      <c r="AG16" s="76" t="s">
        <v>122</v>
      </c>
      <c r="AH16" s="76"/>
      <c r="AI16" s="76"/>
      <c r="AJ16" s="76"/>
      <c r="AK16" s="24"/>
      <c r="AL16" s="25">
        <v>1</v>
      </c>
      <c r="AM16" s="25"/>
      <c r="AN16" s="25"/>
      <c r="AO16" s="27"/>
      <c r="AP16" s="29"/>
      <c r="AQ16" s="25"/>
      <c r="AR16" s="39"/>
    </row>
    <row r="17" spans="1:45" s="4" customFormat="1" ht="15" customHeight="1" x14ac:dyDescent="0.25">
      <c r="A17" s="2"/>
      <c r="B17" s="25">
        <v>2005</v>
      </c>
      <c r="C17" s="25" t="s">
        <v>75</v>
      </c>
      <c r="D17" s="26" t="s">
        <v>77</v>
      </c>
      <c r="E17" s="25">
        <v>25</v>
      </c>
      <c r="F17" s="25">
        <v>2</v>
      </c>
      <c r="G17" s="25">
        <v>0</v>
      </c>
      <c r="H17" s="25">
        <v>23</v>
      </c>
      <c r="I17" s="25">
        <v>106</v>
      </c>
      <c r="J17" s="25">
        <v>43</v>
      </c>
      <c r="K17" s="25">
        <v>52</v>
      </c>
      <c r="L17" s="25">
        <v>9</v>
      </c>
      <c r="M17" s="25">
        <v>2</v>
      </c>
      <c r="N17" s="28">
        <v>0.54900000000000004</v>
      </c>
      <c r="O17" s="97"/>
      <c r="P17" s="18"/>
      <c r="Q17" s="18" t="s">
        <v>127</v>
      </c>
      <c r="R17" s="18"/>
      <c r="S17" s="18"/>
      <c r="T17" s="24"/>
      <c r="U17" s="25">
        <v>15</v>
      </c>
      <c r="V17" s="25">
        <v>1</v>
      </c>
      <c r="W17" s="27">
        <v>2</v>
      </c>
      <c r="X17" s="25">
        <v>15</v>
      </c>
      <c r="Y17" s="25">
        <v>73</v>
      </c>
      <c r="Z17" s="28">
        <v>0.624</v>
      </c>
      <c r="AA17" s="24"/>
      <c r="AB17" s="18"/>
      <c r="AC17" s="18" t="s">
        <v>76</v>
      </c>
      <c r="AD17" s="18"/>
      <c r="AE17" s="18" t="s">
        <v>64</v>
      </c>
      <c r="AF17" s="24"/>
      <c r="AG17" s="76" t="s">
        <v>120</v>
      </c>
      <c r="AH17" s="76" t="s">
        <v>121</v>
      </c>
      <c r="AI17" s="76"/>
      <c r="AJ17" s="76" t="s">
        <v>110</v>
      </c>
      <c r="AK17" s="24"/>
      <c r="AL17" s="25">
        <v>1</v>
      </c>
      <c r="AM17" s="25"/>
      <c r="AN17" s="25"/>
      <c r="AO17" s="27"/>
      <c r="AP17" s="29">
        <v>1</v>
      </c>
      <c r="AQ17" s="25"/>
      <c r="AR17" s="39"/>
    </row>
    <row r="18" spans="1:45" s="4" customFormat="1" ht="15" customHeight="1" x14ac:dyDescent="0.25">
      <c r="A18" s="2"/>
      <c r="B18" s="25">
        <v>2006</v>
      </c>
      <c r="C18" s="25" t="s">
        <v>76</v>
      </c>
      <c r="D18" s="26" t="s">
        <v>77</v>
      </c>
      <c r="E18" s="25">
        <v>2</v>
      </c>
      <c r="F18" s="25">
        <v>0</v>
      </c>
      <c r="G18" s="25">
        <v>0</v>
      </c>
      <c r="H18" s="25">
        <v>0</v>
      </c>
      <c r="I18" s="25">
        <v>5</v>
      </c>
      <c r="J18" s="25">
        <v>5</v>
      </c>
      <c r="K18" s="25">
        <v>0</v>
      </c>
      <c r="L18" s="25">
        <v>0</v>
      </c>
      <c r="M18" s="25">
        <v>0</v>
      </c>
      <c r="N18" s="99">
        <v>0.55600000000000005</v>
      </c>
      <c r="O18" s="97"/>
      <c r="P18" s="18"/>
      <c r="Q18" s="18"/>
      <c r="R18" s="18"/>
      <c r="S18" s="18"/>
      <c r="T18" s="24"/>
      <c r="U18" s="25">
        <v>7</v>
      </c>
      <c r="V18" s="25">
        <v>0</v>
      </c>
      <c r="W18" s="27">
        <v>0</v>
      </c>
      <c r="X18" s="25">
        <v>2</v>
      </c>
      <c r="Y18" s="25">
        <v>16</v>
      </c>
      <c r="Z18" s="28">
        <v>0.48499999999999999</v>
      </c>
      <c r="AA18" s="24"/>
      <c r="AB18" s="18"/>
      <c r="AC18" s="18"/>
      <c r="AD18" s="18"/>
      <c r="AE18" s="18"/>
      <c r="AF18" s="24"/>
      <c r="AG18" s="76" t="s">
        <v>122</v>
      </c>
      <c r="AH18" s="76"/>
      <c r="AI18" s="76"/>
      <c r="AJ18" s="76"/>
      <c r="AK18" s="24"/>
      <c r="AL18" s="25"/>
      <c r="AM18" s="25"/>
      <c r="AN18" s="25"/>
      <c r="AO18" s="27"/>
      <c r="AP18" s="29"/>
      <c r="AQ18" s="25"/>
      <c r="AR18" s="39"/>
    </row>
    <row r="19" spans="1:45" s="4" customFormat="1" ht="15" customHeight="1" x14ac:dyDescent="0.25">
      <c r="A19" s="1"/>
      <c r="B19" s="16" t="s">
        <v>7</v>
      </c>
      <c r="C19" s="17"/>
      <c r="D19" s="15"/>
      <c r="E19" s="18">
        <v>250</v>
      </c>
      <c r="F19" s="18">
        <v>17</v>
      </c>
      <c r="G19" s="18">
        <v>46</v>
      </c>
      <c r="H19" s="18">
        <v>235</v>
      </c>
      <c r="I19" s="18">
        <v>936</v>
      </c>
      <c r="J19" s="18">
        <v>393</v>
      </c>
      <c r="K19" s="18">
        <v>377</v>
      </c>
      <c r="L19" s="18">
        <v>103</v>
      </c>
      <c r="M19" s="18">
        <v>63</v>
      </c>
      <c r="N19" s="33">
        <v>0.53200000000000003</v>
      </c>
      <c r="O19" s="78"/>
      <c r="P19" s="66" t="s">
        <v>47</v>
      </c>
      <c r="Q19" s="66" t="s">
        <v>78</v>
      </c>
      <c r="R19" s="66" t="s">
        <v>47</v>
      </c>
      <c r="S19" s="66" t="s">
        <v>47</v>
      </c>
      <c r="T19" s="24"/>
      <c r="U19" s="18">
        <v>55</v>
      </c>
      <c r="V19" s="18">
        <v>4</v>
      </c>
      <c r="W19" s="18">
        <v>9</v>
      </c>
      <c r="X19" s="18">
        <v>59</v>
      </c>
      <c r="Y19" s="18">
        <v>214</v>
      </c>
      <c r="Z19" s="33">
        <v>0.55700000000000005</v>
      </c>
      <c r="AA19" s="78"/>
      <c r="AB19" s="66" t="s">
        <v>47</v>
      </c>
      <c r="AC19" s="66" t="s">
        <v>109</v>
      </c>
      <c r="AD19" s="66" t="s">
        <v>47</v>
      </c>
      <c r="AE19" s="66" t="s">
        <v>47</v>
      </c>
      <c r="AF19" s="24"/>
      <c r="AG19" s="66" t="s">
        <v>124</v>
      </c>
      <c r="AH19" s="66" t="s">
        <v>60</v>
      </c>
      <c r="AI19" s="66" t="s">
        <v>123</v>
      </c>
      <c r="AJ19" s="66" t="s">
        <v>65</v>
      </c>
      <c r="AK19" s="24"/>
      <c r="AL19" s="18">
        <v>2</v>
      </c>
      <c r="AM19" s="18">
        <v>0</v>
      </c>
      <c r="AN19" s="18">
        <v>0</v>
      </c>
      <c r="AO19" s="18">
        <v>0</v>
      </c>
      <c r="AP19" s="18">
        <v>2</v>
      </c>
      <c r="AQ19" s="18">
        <v>1</v>
      </c>
      <c r="AR19" s="39"/>
    </row>
    <row r="20" spans="1:45" s="4" customFormat="1" ht="15" customHeight="1" x14ac:dyDescent="0.25">
      <c r="A20" s="1"/>
      <c r="B20" s="16" t="s">
        <v>147</v>
      </c>
      <c r="C20" s="17"/>
      <c r="D20" s="15"/>
      <c r="E20" s="14"/>
      <c r="F20" s="14"/>
      <c r="G20" s="14"/>
      <c r="H20" s="14"/>
      <c r="I20" s="14"/>
      <c r="J20" s="14"/>
      <c r="K20" s="14"/>
      <c r="L20" s="14"/>
      <c r="M20" s="14"/>
      <c r="N20" s="69"/>
      <c r="O20" s="24"/>
      <c r="P20" s="22"/>
      <c r="Q20" s="20"/>
      <c r="R20" s="70"/>
      <c r="S20" s="71"/>
      <c r="T20" s="24"/>
      <c r="U20" s="17"/>
      <c r="V20" s="14" t="s">
        <v>146</v>
      </c>
      <c r="W20" s="14"/>
      <c r="X20" s="14" t="s">
        <v>131</v>
      </c>
      <c r="Y20" s="14"/>
      <c r="Z20" s="15"/>
      <c r="AA20" s="24"/>
      <c r="AB20" s="72"/>
      <c r="AC20" s="73"/>
      <c r="AD20" s="70"/>
      <c r="AE20" s="71"/>
      <c r="AF20" s="24"/>
      <c r="AG20" s="74">
        <v>0.5</v>
      </c>
      <c r="AH20" s="75">
        <v>0.5</v>
      </c>
      <c r="AI20" s="75">
        <v>0.5</v>
      </c>
      <c r="AJ20" s="131">
        <v>0</v>
      </c>
      <c r="AK20" s="24"/>
      <c r="AL20" s="17"/>
      <c r="AM20" s="14"/>
      <c r="AN20" s="14"/>
      <c r="AO20" s="14"/>
      <c r="AP20" s="14"/>
      <c r="AQ20" s="15"/>
      <c r="AR20" s="39"/>
    </row>
    <row r="21" spans="1:45" ht="15" customHeight="1" x14ac:dyDescent="0.25">
      <c r="A21" s="2"/>
      <c r="B21" s="26" t="s">
        <v>2</v>
      </c>
      <c r="C21" s="29"/>
      <c r="D21" s="34">
        <v>777.33333333333337</v>
      </c>
      <c r="E21" s="35"/>
      <c r="F21" s="35"/>
      <c r="G21" s="35"/>
      <c r="H21" s="35"/>
      <c r="I21" s="35"/>
      <c r="J21" s="35"/>
      <c r="K21" s="35"/>
      <c r="L21" s="35"/>
      <c r="M21" s="35"/>
      <c r="N21" s="36"/>
      <c r="O21" s="35"/>
      <c r="P21" s="24"/>
      <c r="Q21" s="24"/>
      <c r="R21" s="24"/>
      <c r="S21" s="24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24"/>
      <c r="AG21" s="35"/>
      <c r="AH21" s="35"/>
      <c r="AI21" s="35"/>
      <c r="AJ21" s="35"/>
      <c r="AK21" s="24"/>
      <c r="AL21" s="35"/>
      <c r="AM21" s="35"/>
      <c r="AN21" s="35"/>
      <c r="AO21" s="35"/>
      <c r="AP21" s="35"/>
      <c r="AQ21" s="35"/>
      <c r="AR21" s="39"/>
    </row>
    <row r="22" spans="1:45" s="4" customFormat="1" ht="15" customHeight="1" x14ac:dyDescent="0.25">
      <c r="A22" s="2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6"/>
      <c r="O22" s="30"/>
      <c r="P22" s="30"/>
      <c r="Q22" s="30"/>
      <c r="R22" s="30"/>
      <c r="S22" s="30"/>
      <c r="T22" s="30"/>
      <c r="U22" s="35"/>
      <c r="V22" s="38"/>
      <c r="W22" s="35"/>
      <c r="X22" s="35"/>
      <c r="Y22" s="35"/>
      <c r="Z22" s="35"/>
      <c r="AA22" s="35"/>
      <c r="AB22" s="35"/>
      <c r="AC22" s="35"/>
      <c r="AD22" s="35"/>
      <c r="AE22" s="35"/>
      <c r="AF22" s="24"/>
      <c r="AG22" s="35"/>
      <c r="AH22" s="35"/>
      <c r="AI22" s="35"/>
      <c r="AJ22" s="35"/>
      <c r="AK22" s="24"/>
      <c r="AL22" s="35"/>
      <c r="AM22" s="35"/>
      <c r="AN22" s="35"/>
      <c r="AO22" s="35"/>
      <c r="AP22" s="35"/>
      <c r="AQ22" s="35"/>
      <c r="AR22" s="39"/>
    </row>
    <row r="23" spans="1:45" ht="15" customHeight="1" x14ac:dyDescent="0.25">
      <c r="A23" s="2"/>
      <c r="B23" s="22" t="s">
        <v>24</v>
      </c>
      <c r="C23" s="40"/>
      <c r="D23" s="40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16</v>
      </c>
      <c r="J23" s="35"/>
      <c r="K23" s="18" t="s">
        <v>26</v>
      </c>
      <c r="L23" s="18" t="s">
        <v>27</v>
      </c>
      <c r="M23" s="18" t="s">
        <v>28</v>
      </c>
      <c r="N23" s="18" t="s">
        <v>21</v>
      </c>
      <c r="O23" s="24"/>
      <c r="P23" s="41" t="s">
        <v>29</v>
      </c>
      <c r="Q23" s="12"/>
      <c r="R23" s="12"/>
      <c r="S23" s="12"/>
      <c r="T23" s="42"/>
      <c r="U23" s="42"/>
      <c r="V23" s="42"/>
      <c r="W23" s="42"/>
      <c r="X23" s="42"/>
      <c r="Y23" s="12"/>
      <c r="Z23" s="12"/>
      <c r="AA23" s="12"/>
      <c r="AB23" s="42"/>
      <c r="AC23" s="42"/>
      <c r="AD23" s="12"/>
      <c r="AE23" s="43"/>
      <c r="AF23" s="24"/>
      <c r="AG23" s="41" t="s">
        <v>265</v>
      </c>
      <c r="AH23" s="12"/>
      <c r="AI23" s="42"/>
      <c r="AJ23" s="12"/>
      <c r="AK23" s="12"/>
      <c r="AL23" s="12"/>
      <c r="AM23" s="12"/>
      <c r="AN23" s="12"/>
      <c r="AO23" s="12"/>
      <c r="AP23" s="12"/>
      <c r="AQ23" s="43"/>
      <c r="AR23" s="39"/>
    </row>
    <row r="24" spans="1:45" ht="15" customHeight="1" x14ac:dyDescent="0.25">
      <c r="A24" s="2"/>
      <c r="B24" s="41" t="s">
        <v>12</v>
      </c>
      <c r="C24" s="12"/>
      <c r="D24" s="43"/>
      <c r="E24" s="25">
        <v>250</v>
      </c>
      <c r="F24" s="25">
        <v>17</v>
      </c>
      <c r="G24" s="25">
        <v>46</v>
      </c>
      <c r="H24" s="25">
        <v>235</v>
      </c>
      <c r="I24" s="25">
        <v>936</v>
      </c>
      <c r="J24" s="35"/>
      <c r="K24" s="44">
        <v>0.252</v>
      </c>
      <c r="L24" s="44">
        <v>0.94</v>
      </c>
      <c r="M24" s="44">
        <v>3.7440000000000002</v>
      </c>
      <c r="N24" s="32">
        <v>0.53200000000000003</v>
      </c>
      <c r="O24" s="24"/>
      <c r="P24" s="145" t="s">
        <v>9</v>
      </c>
      <c r="Q24" s="170"/>
      <c r="R24" s="146" t="s">
        <v>83</v>
      </c>
      <c r="S24" s="146"/>
      <c r="T24" s="146"/>
      <c r="U24" s="146"/>
      <c r="V24" s="146"/>
      <c r="W24" s="146"/>
      <c r="X24" s="146"/>
      <c r="Y24" s="171"/>
      <c r="Z24" s="171"/>
      <c r="AA24" s="171" t="s">
        <v>56</v>
      </c>
      <c r="AB24" s="146"/>
      <c r="AC24" s="172" t="s">
        <v>89</v>
      </c>
      <c r="AD24" s="173"/>
      <c r="AE24" s="147"/>
      <c r="AF24" s="24"/>
      <c r="AG24" s="198">
        <v>5132</v>
      </c>
      <c r="AH24" s="186" t="s">
        <v>266</v>
      </c>
      <c r="AI24" s="146"/>
      <c r="AJ24" s="171"/>
      <c r="AK24" s="146"/>
      <c r="AL24" s="146"/>
      <c r="AM24" s="146"/>
      <c r="AN24" s="146"/>
      <c r="AO24" s="146"/>
      <c r="AP24" s="146"/>
      <c r="AQ24" s="147"/>
      <c r="AR24" s="39"/>
    </row>
    <row r="25" spans="1:45" ht="15" customHeight="1" x14ac:dyDescent="0.25">
      <c r="A25" s="2"/>
      <c r="B25" s="45" t="s">
        <v>14</v>
      </c>
      <c r="C25" s="46"/>
      <c r="D25" s="47"/>
      <c r="E25" s="25">
        <v>55</v>
      </c>
      <c r="F25" s="25">
        <v>4</v>
      </c>
      <c r="G25" s="25">
        <v>9</v>
      </c>
      <c r="H25" s="25">
        <v>59</v>
      </c>
      <c r="I25" s="25">
        <v>214</v>
      </c>
      <c r="J25" s="35"/>
      <c r="K25" s="44">
        <v>0.23636363636363636</v>
      </c>
      <c r="L25" s="44">
        <v>1.0727272727272728</v>
      </c>
      <c r="M25" s="44">
        <v>3.8909090909090911</v>
      </c>
      <c r="N25" s="32">
        <v>0.55700000000000005</v>
      </c>
      <c r="O25" s="24"/>
      <c r="P25" s="174" t="s">
        <v>50</v>
      </c>
      <c r="Q25" s="175"/>
      <c r="R25" s="176" t="s">
        <v>84</v>
      </c>
      <c r="S25" s="176"/>
      <c r="T25" s="176"/>
      <c r="U25" s="176"/>
      <c r="V25" s="176"/>
      <c r="W25" s="176"/>
      <c r="X25" s="176"/>
      <c r="Y25" s="177"/>
      <c r="Z25" s="177"/>
      <c r="AA25" s="177" t="s">
        <v>87</v>
      </c>
      <c r="AB25" s="176"/>
      <c r="AC25" s="178" t="s">
        <v>90</v>
      </c>
      <c r="AD25" s="78"/>
      <c r="AE25" s="179"/>
      <c r="AF25" s="24"/>
      <c r="AG25" s="198">
        <v>5117</v>
      </c>
      <c r="AH25" s="187" t="s">
        <v>267</v>
      </c>
      <c r="AI25" s="176"/>
      <c r="AJ25" s="177"/>
      <c r="AK25" s="176"/>
      <c r="AL25" s="176"/>
      <c r="AM25" s="176"/>
      <c r="AN25" s="176"/>
      <c r="AO25" s="176"/>
      <c r="AP25" s="176"/>
      <c r="AQ25" s="179"/>
      <c r="AR25" s="39"/>
    </row>
    <row r="26" spans="1:45" ht="15" customHeight="1" x14ac:dyDescent="0.25">
      <c r="A26" s="2"/>
      <c r="B26" s="48" t="s">
        <v>15</v>
      </c>
      <c r="C26" s="49"/>
      <c r="D26" s="50"/>
      <c r="E26" s="31">
        <v>6</v>
      </c>
      <c r="F26" s="31">
        <v>0</v>
      </c>
      <c r="G26" s="31">
        <v>3</v>
      </c>
      <c r="H26" s="31">
        <v>6</v>
      </c>
      <c r="I26" s="31">
        <v>6</v>
      </c>
      <c r="J26" s="35"/>
      <c r="K26" s="51">
        <v>0.5</v>
      </c>
      <c r="L26" s="51">
        <v>1</v>
      </c>
      <c r="M26" s="51">
        <v>1</v>
      </c>
      <c r="N26" s="52">
        <v>0.85699999999999998</v>
      </c>
      <c r="O26" s="24"/>
      <c r="P26" s="174" t="s">
        <v>51</v>
      </c>
      <c r="Q26" s="175"/>
      <c r="R26" s="176" t="s">
        <v>85</v>
      </c>
      <c r="S26" s="176"/>
      <c r="T26" s="176"/>
      <c r="U26" s="176"/>
      <c r="V26" s="176"/>
      <c r="W26" s="176"/>
      <c r="X26" s="176"/>
      <c r="Y26" s="177"/>
      <c r="Z26" s="177"/>
      <c r="AA26" s="177" t="s">
        <v>88</v>
      </c>
      <c r="AB26" s="176"/>
      <c r="AC26" s="178" t="s">
        <v>91</v>
      </c>
      <c r="AD26" s="78"/>
      <c r="AE26" s="179"/>
      <c r="AF26" s="24"/>
      <c r="AG26" s="188"/>
      <c r="AH26" s="187"/>
      <c r="AI26" s="176"/>
      <c r="AJ26" s="177"/>
      <c r="AK26" s="176"/>
      <c r="AL26" s="176"/>
      <c r="AM26" s="176"/>
      <c r="AN26" s="176"/>
      <c r="AO26" s="176"/>
      <c r="AP26" s="176"/>
      <c r="AQ26" s="179"/>
      <c r="AR26" s="39"/>
    </row>
    <row r="27" spans="1:45" ht="15" customHeight="1" x14ac:dyDescent="0.25">
      <c r="A27" s="2"/>
      <c r="B27" s="53" t="s">
        <v>25</v>
      </c>
      <c r="C27" s="54"/>
      <c r="D27" s="55"/>
      <c r="E27" s="18">
        <v>311</v>
      </c>
      <c r="F27" s="18">
        <v>21</v>
      </c>
      <c r="G27" s="18">
        <v>58</v>
      </c>
      <c r="H27" s="18">
        <v>290</v>
      </c>
      <c r="I27" s="18">
        <v>1156</v>
      </c>
      <c r="J27" s="35"/>
      <c r="K27" s="56">
        <v>0.24675324675324675</v>
      </c>
      <c r="L27" s="56">
        <v>0.93</v>
      </c>
      <c r="M27" s="56">
        <v>3.72</v>
      </c>
      <c r="N27" s="33">
        <v>0.53700000000000003</v>
      </c>
      <c r="O27" s="24"/>
      <c r="P27" s="180" t="s">
        <v>10</v>
      </c>
      <c r="Q27" s="181"/>
      <c r="R27" s="182" t="s">
        <v>86</v>
      </c>
      <c r="S27" s="182"/>
      <c r="T27" s="182"/>
      <c r="U27" s="182"/>
      <c r="V27" s="182"/>
      <c r="W27" s="182"/>
      <c r="X27" s="182"/>
      <c r="Y27" s="183"/>
      <c r="Z27" s="183"/>
      <c r="AA27" s="183" t="s">
        <v>66</v>
      </c>
      <c r="AB27" s="182"/>
      <c r="AC27" s="107" t="s">
        <v>92</v>
      </c>
      <c r="AD27" s="184"/>
      <c r="AE27" s="185"/>
      <c r="AF27" s="24"/>
      <c r="AG27" s="105"/>
      <c r="AH27" s="189"/>
      <c r="AI27" s="190"/>
      <c r="AJ27" s="183"/>
      <c r="AK27" s="182"/>
      <c r="AL27" s="182"/>
      <c r="AM27" s="182"/>
      <c r="AN27" s="182"/>
      <c r="AO27" s="182"/>
      <c r="AP27" s="182"/>
      <c r="AQ27" s="185"/>
      <c r="AR27" s="39"/>
    </row>
    <row r="28" spans="1:45" ht="15" customHeight="1" x14ac:dyDescent="0.25">
      <c r="A28" s="2"/>
      <c r="B28" s="37"/>
      <c r="C28" s="37"/>
      <c r="D28" s="37"/>
      <c r="E28" s="37"/>
      <c r="F28" s="37"/>
      <c r="G28" s="37"/>
      <c r="H28" s="37"/>
      <c r="I28" s="37"/>
      <c r="J28" s="35"/>
      <c r="K28" s="37"/>
      <c r="L28" s="37"/>
      <c r="M28" s="37"/>
      <c r="N28" s="36"/>
      <c r="O28" s="24">
        <f>SUM(O25:O27)</f>
        <v>0</v>
      </c>
      <c r="P28" s="35"/>
      <c r="Q28" s="38"/>
      <c r="R28" s="35"/>
      <c r="S28" s="35"/>
      <c r="T28" s="24"/>
      <c r="U28" s="24"/>
      <c r="V28" s="38"/>
      <c r="W28" s="35"/>
      <c r="X28" s="35"/>
      <c r="Y28" s="24"/>
      <c r="Z28" s="24"/>
      <c r="AA28" s="24"/>
      <c r="AB28" s="24"/>
      <c r="AC28" s="24"/>
      <c r="AD28" s="24"/>
      <c r="AE28" s="24"/>
      <c r="AF28" s="24"/>
      <c r="AG28" s="24"/>
      <c r="AH28" s="57"/>
      <c r="AI28" s="35"/>
      <c r="AJ28" s="35"/>
      <c r="AK28" s="24"/>
      <c r="AL28" s="35"/>
      <c r="AM28" s="35"/>
      <c r="AN28" s="35"/>
      <c r="AO28" s="35"/>
      <c r="AP28" s="35"/>
      <c r="AQ28" s="35"/>
      <c r="AR28" s="39"/>
    </row>
    <row r="29" spans="1:45" ht="15" customHeight="1" x14ac:dyDescent="0.25">
      <c r="A29" s="2"/>
      <c r="B29" s="41" t="s">
        <v>130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32"/>
      <c r="O29" s="11"/>
      <c r="P29" s="12"/>
      <c r="Q29" s="12"/>
      <c r="R29" s="12"/>
      <c r="S29" s="12"/>
      <c r="T29" s="11"/>
      <c r="U29" s="11"/>
      <c r="V29" s="12"/>
      <c r="W29" s="12"/>
      <c r="X29" s="12"/>
      <c r="Y29" s="11"/>
      <c r="Z29" s="11"/>
      <c r="AA29" s="11"/>
      <c r="AB29" s="11"/>
      <c r="AC29" s="11"/>
      <c r="AD29" s="11"/>
      <c r="AE29" s="11"/>
      <c r="AF29" s="11"/>
      <c r="AG29" s="11"/>
      <c r="AH29" s="133"/>
      <c r="AI29" s="12"/>
      <c r="AJ29" s="12"/>
      <c r="AK29" s="11"/>
      <c r="AL29" s="12"/>
      <c r="AM29" s="12"/>
      <c r="AN29" s="12"/>
      <c r="AO29" s="12"/>
      <c r="AP29" s="12"/>
      <c r="AQ29" s="43"/>
      <c r="AR29" s="39"/>
    </row>
    <row r="30" spans="1:45" ht="15" customHeight="1" x14ac:dyDescent="0.25">
      <c r="A30" s="2"/>
      <c r="B30" s="38"/>
      <c r="C30" s="38"/>
      <c r="D30" s="38"/>
      <c r="E30" s="38"/>
      <c r="F30" s="38"/>
      <c r="G30" s="38"/>
      <c r="H30" s="38"/>
      <c r="I30" s="38"/>
      <c r="J30" s="35"/>
      <c r="K30" s="38"/>
      <c r="L30" s="38"/>
      <c r="M30" s="38"/>
      <c r="N30" s="36"/>
      <c r="O30" s="24"/>
      <c r="P30" s="35"/>
      <c r="Q30" s="38"/>
      <c r="R30" s="35"/>
      <c r="S30" s="35"/>
      <c r="T30" s="24"/>
      <c r="U30" s="24"/>
      <c r="V30" s="38"/>
      <c r="W30" s="35"/>
      <c r="X30" s="35"/>
      <c r="Y30" s="24"/>
      <c r="Z30" s="24"/>
      <c r="AA30" s="24"/>
      <c r="AB30" s="24"/>
      <c r="AC30" s="24"/>
      <c r="AD30" s="24"/>
      <c r="AE30" s="24"/>
      <c r="AF30" s="24"/>
      <c r="AG30" s="24"/>
      <c r="AH30" s="57"/>
      <c r="AI30" s="35"/>
      <c r="AJ30" s="35"/>
      <c r="AK30" s="24"/>
      <c r="AL30" s="35"/>
      <c r="AM30" s="35"/>
      <c r="AN30" s="35"/>
      <c r="AO30" s="35"/>
      <c r="AP30" s="35"/>
      <c r="AQ30" s="35"/>
      <c r="AR30" s="39"/>
    </row>
    <row r="31" spans="1:45" ht="15" customHeight="1" x14ac:dyDescent="0.2">
      <c r="A31" s="2"/>
      <c r="B31" s="35" t="s">
        <v>58</v>
      </c>
      <c r="C31" s="35"/>
      <c r="D31" s="58" t="s">
        <v>141</v>
      </c>
      <c r="E31" s="35"/>
      <c r="F31" s="35"/>
      <c r="G31" s="35"/>
      <c r="H31" s="35"/>
      <c r="I31" s="35"/>
      <c r="J31" s="35" t="s">
        <v>79</v>
      </c>
      <c r="K31" s="35"/>
      <c r="L31" s="35"/>
      <c r="M31" s="35"/>
      <c r="N31" s="36"/>
      <c r="O31" s="35"/>
      <c r="P31" s="35"/>
      <c r="Q31" s="35"/>
      <c r="R31" s="35"/>
      <c r="S31" s="35" t="s">
        <v>80</v>
      </c>
      <c r="T31" s="35"/>
      <c r="U31" s="35"/>
      <c r="V31" s="35"/>
      <c r="W31" s="35"/>
      <c r="X31" s="35"/>
      <c r="Y31" s="35"/>
      <c r="Z31" s="35"/>
      <c r="AA31" s="35"/>
      <c r="AB31" s="35" t="s">
        <v>81</v>
      </c>
      <c r="AC31" s="35"/>
      <c r="AD31" s="35"/>
      <c r="AE31" s="35"/>
      <c r="AF31" s="35"/>
      <c r="AG31" s="35"/>
      <c r="AH31" s="35" t="s">
        <v>82</v>
      </c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</row>
    <row r="32" spans="1:45" ht="15" customHeight="1" x14ac:dyDescent="0.2">
      <c r="A32" s="2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6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</row>
    <row r="33" spans="1:45" ht="14.25" x14ac:dyDescent="0.2">
      <c r="A33" s="2"/>
      <c r="B33" s="191" t="s">
        <v>148</v>
      </c>
      <c r="C33" s="192"/>
      <c r="D33" s="192"/>
      <c r="E33" s="192"/>
      <c r="F33" s="192" t="s">
        <v>149</v>
      </c>
      <c r="G33" s="192" t="s">
        <v>3</v>
      </c>
      <c r="H33" s="192" t="s">
        <v>5</v>
      </c>
      <c r="I33" s="192" t="s">
        <v>6</v>
      </c>
      <c r="J33" s="192" t="s">
        <v>150</v>
      </c>
      <c r="K33" s="193" t="s">
        <v>16</v>
      </c>
      <c r="L33" s="35"/>
      <c r="M33" s="194" t="s">
        <v>151</v>
      </c>
      <c r="N33" s="195"/>
      <c r="O33" s="195"/>
      <c r="P33" s="192" t="s">
        <v>3</v>
      </c>
      <c r="Q33" s="192" t="s">
        <v>5</v>
      </c>
      <c r="R33" s="192" t="s">
        <v>6</v>
      </c>
      <c r="S33" s="192" t="s">
        <v>150</v>
      </c>
      <c r="T33" s="195"/>
      <c r="U33" s="193" t="s">
        <v>16</v>
      </c>
      <c r="V33" s="35"/>
      <c r="W33" s="194" t="s">
        <v>152</v>
      </c>
      <c r="X33" s="195"/>
      <c r="Y33" s="195"/>
      <c r="Z33" s="195"/>
      <c r="AA33" s="195"/>
      <c r="AB33" s="195"/>
      <c r="AC33" s="195"/>
      <c r="AD33" s="195"/>
      <c r="AE33" s="195"/>
      <c r="AF33" s="195"/>
      <c r="AG33" s="195"/>
      <c r="AH33" s="196"/>
      <c r="AI33" s="197"/>
      <c r="AJ33" s="118"/>
      <c r="AK33" s="118"/>
      <c r="AL33" s="118"/>
      <c r="AM33" s="195"/>
      <c r="AN33" s="195"/>
      <c r="AO33" s="195"/>
      <c r="AP33" s="195"/>
      <c r="AQ33" s="122"/>
      <c r="AR33" s="24"/>
      <c r="AS33" s="24"/>
    </row>
    <row r="34" spans="1:45" ht="15" customHeight="1" x14ac:dyDescent="0.2">
      <c r="A34" s="2"/>
      <c r="B34" s="198">
        <v>1996</v>
      </c>
      <c r="C34" s="78" t="s">
        <v>71</v>
      </c>
      <c r="D34" s="176" t="s">
        <v>72</v>
      </c>
      <c r="E34" s="78">
        <v>29</v>
      </c>
      <c r="F34" s="78">
        <v>21</v>
      </c>
      <c r="G34" s="78">
        <v>29</v>
      </c>
      <c r="H34" s="199">
        <f>PRODUCT((F8+G8)/E8)</f>
        <v>0.44827586206896552</v>
      </c>
      <c r="I34" s="199">
        <f>PRODUCT(H8/E8)</f>
        <v>0.41379310344827586</v>
      </c>
      <c r="J34" s="199">
        <f>PRODUCT(F8+G8+H8)/E8</f>
        <v>0.86206896551724133</v>
      </c>
      <c r="K34" s="200">
        <f>PRODUCT(I8/E8)</f>
        <v>2.896551724137931</v>
      </c>
      <c r="L34" s="38"/>
      <c r="M34" s="188" t="s">
        <v>184</v>
      </c>
      <c r="N34" s="78"/>
      <c r="O34" s="78">
        <v>20</v>
      </c>
      <c r="P34" s="201" t="s">
        <v>230</v>
      </c>
      <c r="Q34" s="201" t="s">
        <v>154</v>
      </c>
      <c r="R34" s="201" t="s">
        <v>212</v>
      </c>
      <c r="S34" s="201" t="s">
        <v>220</v>
      </c>
      <c r="T34" s="202"/>
      <c r="U34" s="200" t="s">
        <v>194</v>
      </c>
      <c r="V34" s="38"/>
      <c r="W34" s="188" t="s">
        <v>155</v>
      </c>
      <c r="X34" s="187"/>
      <c r="Y34" s="176"/>
      <c r="Z34" s="176"/>
      <c r="AA34" s="176"/>
      <c r="AB34" s="176"/>
      <c r="AC34" s="176"/>
      <c r="AD34" s="176"/>
      <c r="AE34" s="176"/>
      <c r="AF34" s="176"/>
      <c r="AG34" s="177"/>
      <c r="AH34" s="203"/>
      <c r="AI34" s="186"/>
      <c r="AJ34" s="186"/>
      <c r="AK34" s="176"/>
      <c r="AL34" s="176"/>
      <c r="AM34" s="176"/>
      <c r="AN34" s="176"/>
      <c r="AO34" s="176"/>
      <c r="AP34" s="176"/>
      <c r="AQ34" s="179"/>
      <c r="AR34" s="24"/>
      <c r="AS34" s="24"/>
    </row>
    <row r="35" spans="1:45" ht="15" customHeight="1" x14ac:dyDescent="0.2">
      <c r="A35" s="2"/>
      <c r="B35" s="198">
        <v>1997</v>
      </c>
      <c r="C35" s="78" t="s">
        <v>67</v>
      </c>
      <c r="D35" s="176" t="s">
        <v>72</v>
      </c>
      <c r="E35" s="78">
        <v>28</v>
      </c>
      <c r="F35" s="78">
        <v>22</v>
      </c>
      <c r="G35" s="78">
        <v>28</v>
      </c>
      <c r="H35" s="207">
        <f t="shared" ref="H35:H44" si="0">PRODUCT((F9+G9)/E9)</f>
        <v>0.5714285714285714</v>
      </c>
      <c r="I35" s="199">
        <f t="shared" ref="I35:I44" si="1">PRODUCT(H9/E9)</f>
        <v>0.7857142857142857</v>
      </c>
      <c r="J35" s="199">
        <f t="shared" ref="J35:J44" si="2">PRODUCT(F9+G9+H9)/E9</f>
        <v>1.3571428571428572</v>
      </c>
      <c r="K35" s="200">
        <f t="shared" ref="K35:K44" si="3">PRODUCT(I9/E9)</f>
        <v>3.0714285714285716</v>
      </c>
      <c r="L35" s="38"/>
      <c r="M35" s="188" t="s">
        <v>185</v>
      </c>
      <c r="N35" s="78"/>
      <c r="O35" s="78">
        <v>20</v>
      </c>
      <c r="P35" s="201" t="s">
        <v>231</v>
      </c>
      <c r="Q35" s="201" t="s">
        <v>203</v>
      </c>
      <c r="R35" s="201" t="s">
        <v>213</v>
      </c>
      <c r="S35" s="201" t="s">
        <v>221</v>
      </c>
      <c r="T35" s="202"/>
      <c r="U35" s="200" t="s">
        <v>195</v>
      </c>
      <c r="V35" s="38"/>
      <c r="W35" s="204" t="s">
        <v>156</v>
      </c>
      <c r="X35" s="187"/>
      <c r="Y35" s="187" t="s">
        <v>172</v>
      </c>
      <c r="Z35" s="205"/>
      <c r="AA35" s="205"/>
      <c r="AB35" s="205"/>
      <c r="AC35" s="205"/>
      <c r="AD35" s="205"/>
      <c r="AE35" s="205"/>
      <c r="AF35" s="205"/>
      <c r="AG35" s="205" t="s">
        <v>173</v>
      </c>
      <c r="AH35" s="179"/>
      <c r="AI35" s="176"/>
      <c r="AJ35" s="176"/>
      <c r="AK35" s="176"/>
      <c r="AL35" s="176"/>
      <c r="AM35" s="176"/>
      <c r="AN35" s="176"/>
      <c r="AO35" s="176"/>
      <c r="AP35" s="176"/>
      <c r="AQ35" s="179"/>
      <c r="AR35" s="24"/>
      <c r="AS35" s="24"/>
    </row>
    <row r="36" spans="1:45" ht="15" customHeight="1" x14ac:dyDescent="0.2">
      <c r="A36" s="2"/>
      <c r="B36" s="198">
        <v>1998</v>
      </c>
      <c r="C36" s="78" t="s">
        <v>63</v>
      </c>
      <c r="D36" s="176" t="s">
        <v>73</v>
      </c>
      <c r="E36" s="78">
        <v>26</v>
      </c>
      <c r="F36" s="78">
        <v>23</v>
      </c>
      <c r="G36" s="78">
        <v>26</v>
      </c>
      <c r="H36" s="199">
        <f t="shared" si="0"/>
        <v>0.26923076923076922</v>
      </c>
      <c r="I36" s="199">
        <f t="shared" si="1"/>
        <v>0.88461538461538458</v>
      </c>
      <c r="J36" s="199">
        <f t="shared" si="2"/>
        <v>1.1538461538461537</v>
      </c>
      <c r="K36" s="200">
        <f t="shared" si="3"/>
        <v>3.0384615384615383</v>
      </c>
      <c r="L36" s="38"/>
      <c r="M36" s="188" t="s">
        <v>186</v>
      </c>
      <c r="N36" s="78"/>
      <c r="O36" s="78">
        <v>21</v>
      </c>
      <c r="P36" s="201" t="s">
        <v>232</v>
      </c>
      <c r="Q36" s="201" t="s">
        <v>204</v>
      </c>
      <c r="R36" s="201" t="s">
        <v>214</v>
      </c>
      <c r="S36" s="201" t="s">
        <v>222</v>
      </c>
      <c r="T36" s="202"/>
      <c r="U36" s="200" t="s">
        <v>196</v>
      </c>
      <c r="V36" s="38"/>
      <c r="W36" s="204"/>
      <c r="X36" s="187"/>
      <c r="Y36" s="187"/>
      <c r="Z36" s="176"/>
      <c r="AA36" s="176"/>
      <c r="AB36" s="176"/>
      <c r="AC36" s="187"/>
      <c r="AD36" s="176"/>
      <c r="AE36" s="176"/>
      <c r="AF36" s="176"/>
      <c r="AG36" s="187"/>
      <c r="AH36" s="179"/>
      <c r="AI36" s="176"/>
      <c r="AJ36" s="176"/>
      <c r="AK36" s="176"/>
      <c r="AL36" s="176"/>
      <c r="AM36" s="187"/>
      <c r="AN36" s="176"/>
      <c r="AO36" s="176"/>
      <c r="AP36" s="176"/>
      <c r="AQ36" s="179"/>
      <c r="AR36" s="24"/>
      <c r="AS36" s="24"/>
    </row>
    <row r="37" spans="1:45" ht="15" customHeight="1" x14ac:dyDescent="0.2">
      <c r="A37" s="2"/>
      <c r="B37" s="198">
        <v>1999</v>
      </c>
      <c r="C37" s="78" t="s">
        <v>71</v>
      </c>
      <c r="D37" s="176" t="s">
        <v>73</v>
      </c>
      <c r="E37" s="78">
        <v>18</v>
      </c>
      <c r="F37" s="78">
        <v>24</v>
      </c>
      <c r="G37" s="78">
        <v>18</v>
      </c>
      <c r="H37" s="199">
        <f t="shared" si="0"/>
        <v>0.16666666666666666</v>
      </c>
      <c r="I37" s="199">
        <f t="shared" si="1"/>
        <v>0.61111111111111116</v>
      </c>
      <c r="J37" s="199">
        <f t="shared" si="2"/>
        <v>0.77777777777777779</v>
      </c>
      <c r="K37" s="200">
        <f t="shared" si="3"/>
        <v>3.5555555555555554</v>
      </c>
      <c r="L37" s="38"/>
      <c r="M37" s="188" t="s">
        <v>187</v>
      </c>
      <c r="N37" s="78"/>
      <c r="O37" s="78"/>
      <c r="P37" s="201" t="s">
        <v>214</v>
      </c>
      <c r="Q37" s="201" t="s">
        <v>205</v>
      </c>
      <c r="R37" s="201" t="s">
        <v>215</v>
      </c>
      <c r="S37" s="201" t="s">
        <v>194</v>
      </c>
      <c r="T37" s="202"/>
      <c r="U37" s="200" t="s">
        <v>197</v>
      </c>
      <c r="V37" s="38"/>
      <c r="W37" s="204" t="s">
        <v>160</v>
      </c>
      <c r="X37" s="187"/>
      <c r="Y37" s="187"/>
      <c r="Z37" s="176"/>
      <c r="AA37" s="176"/>
      <c r="AB37" s="176"/>
      <c r="AC37" s="187"/>
      <c r="AD37" s="176"/>
      <c r="AE37" s="176"/>
      <c r="AF37" s="176"/>
      <c r="AG37" s="187"/>
      <c r="AH37" s="179"/>
      <c r="AI37" s="176"/>
      <c r="AJ37" s="176"/>
      <c r="AK37" s="176"/>
      <c r="AL37" s="176"/>
      <c r="AM37" s="187"/>
      <c r="AN37" s="176"/>
      <c r="AO37" s="176"/>
      <c r="AP37" s="176"/>
      <c r="AQ37" s="179"/>
      <c r="AR37" s="24"/>
      <c r="AS37" s="24"/>
    </row>
    <row r="38" spans="1:45" ht="15" customHeight="1" x14ac:dyDescent="0.2">
      <c r="A38" s="2"/>
      <c r="B38" s="198">
        <v>2000</v>
      </c>
      <c r="C38" s="78" t="s">
        <v>63</v>
      </c>
      <c r="D38" s="176" t="s">
        <v>73</v>
      </c>
      <c r="E38" s="78">
        <v>25</v>
      </c>
      <c r="F38" s="78">
        <v>25</v>
      </c>
      <c r="G38" s="78">
        <v>25</v>
      </c>
      <c r="H38" s="199">
        <f t="shared" si="0"/>
        <v>0.4</v>
      </c>
      <c r="I38" s="199">
        <f t="shared" si="1"/>
        <v>0.88</v>
      </c>
      <c r="J38" s="199">
        <f t="shared" si="2"/>
        <v>1.28</v>
      </c>
      <c r="K38" s="200">
        <f t="shared" si="3"/>
        <v>4.04</v>
      </c>
      <c r="L38" s="38"/>
      <c r="M38" s="188" t="s">
        <v>188</v>
      </c>
      <c r="N38" s="78"/>
      <c r="O38" s="78"/>
      <c r="P38" s="201" t="s">
        <v>233</v>
      </c>
      <c r="Q38" s="201" t="s">
        <v>206</v>
      </c>
      <c r="R38" s="201" t="s">
        <v>216</v>
      </c>
      <c r="S38" s="201" t="s">
        <v>223</v>
      </c>
      <c r="T38" s="202"/>
      <c r="U38" s="200" t="s">
        <v>198</v>
      </c>
      <c r="V38" s="38"/>
      <c r="W38" s="204" t="s">
        <v>156</v>
      </c>
      <c r="X38" s="176"/>
      <c r="Y38" s="206" t="s">
        <v>174</v>
      </c>
      <c r="Z38" s="205"/>
      <c r="AA38" s="205"/>
      <c r="AB38" s="205"/>
      <c r="AC38" s="205"/>
      <c r="AD38" s="205"/>
      <c r="AE38" s="205"/>
      <c r="AF38" s="205"/>
      <c r="AG38" s="206" t="s">
        <v>175</v>
      </c>
      <c r="AH38" s="200">
        <v>0.91324200913242004</v>
      </c>
      <c r="AI38" s="176"/>
      <c r="AJ38" s="176"/>
      <c r="AK38" s="176"/>
      <c r="AL38" s="176"/>
      <c r="AM38" s="187"/>
      <c r="AN38" s="176"/>
      <c r="AO38" s="176"/>
      <c r="AP38" s="176"/>
      <c r="AQ38" s="179"/>
      <c r="AR38" s="24"/>
      <c r="AS38" s="24"/>
    </row>
    <row r="39" spans="1:45" ht="15" customHeight="1" x14ac:dyDescent="0.2">
      <c r="A39" s="2"/>
      <c r="B39" s="198">
        <v>2001</v>
      </c>
      <c r="C39" s="78" t="s">
        <v>59</v>
      </c>
      <c r="D39" s="176" t="s">
        <v>74</v>
      </c>
      <c r="E39" s="78">
        <v>28</v>
      </c>
      <c r="F39" s="78">
        <v>26</v>
      </c>
      <c r="G39" s="78">
        <v>28</v>
      </c>
      <c r="H39" s="199">
        <f t="shared" si="0"/>
        <v>0.10714285714285714</v>
      </c>
      <c r="I39" s="199">
        <f t="shared" si="1"/>
        <v>1.5714285714285714</v>
      </c>
      <c r="J39" s="199">
        <f t="shared" si="2"/>
        <v>1.6785714285714286</v>
      </c>
      <c r="K39" s="208">
        <f t="shared" si="3"/>
        <v>5.5714285714285712</v>
      </c>
      <c r="L39" s="38"/>
      <c r="M39" s="188" t="s">
        <v>189</v>
      </c>
      <c r="N39" s="78"/>
      <c r="O39" s="78"/>
      <c r="P39" s="201" t="s">
        <v>234</v>
      </c>
      <c r="Q39" s="201" t="s">
        <v>207</v>
      </c>
      <c r="R39" s="201" t="s">
        <v>217</v>
      </c>
      <c r="S39" s="201" t="s">
        <v>224</v>
      </c>
      <c r="T39" s="202"/>
      <c r="U39" s="200" t="s">
        <v>199</v>
      </c>
      <c r="V39" s="38"/>
      <c r="W39" s="204"/>
      <c r="X39" s="187"/>
      <c r="Y39" s="187"/>
      <c r="Z39" s="176"/>
      <c r="AA39" s="176"/>
      <c r="AB39" s="176"/>
      <c r="AC39" s="187"/>
      <c r="AD39" s="176"/>
      <c r="AE39" s="176"/>
      <c r="AF39" s="176"/>
      <c r="AG39" s="187"/>
      <c r="AH39" s="179"/>
      <c r="AI39" s="176"/>
      <c r="AJ39" s="176"/>
      <c r="AK39" s="176"/>
      <c r="AL39" s="176"/>
      <c r="AM39" s="187"/>
      <c r="AN39" s="176"/>
      <c r="AO39" s="176"/>
      <c r="AP39" s="176"/>
      <c r="AQ39" s="179"/>
      <c r="AR39" s="24"/>
      <c r="AS39" s="24"/>
    </row>
    <row r="40" spans="1:45" ht="15" customHeight="1" x14ac:dyDescent="0.2">
      <c r="A40" s="2"/>
      <c r="B40" s="198">
        <v>2002</v>
      </c>
      <c r="C40" s="78" t="s">
        <v>75</v>
      </c>
      <c r="D40" s="176" t="s">
        <v>74</v>
      </c>
      <c r="E40" s="78">
        <v>15</v>
      </c>
      <c r="F40" s="78">
        <v>27</v>
      </c>
      <c r="G40" s="78">
        <v>15</v>
      </c>
      <c r="H40" s="199">
        <f t="shared" si="0"/>
        <v>0.13333333333333333</v>
      </c>
      <c r="I40" s="199">
        <f t="shared" si="1"/>
        <v>0.66666666666666663</v>
      </c>
      <c r="J40" s="199">
        <f t="shared" si="2"/>
        <v>0.8</v>
      </c>
      <c r="K40" s="200">
        <f t="shared" si="3"/>
        <v>2.6666666666666665</v>
      </c>
      <c r="L40" s="38"/>
      <c r="M40" s="188" t="s">
        <v>190</v>
      </c>
      <c r="N40" s="78"/>
      <c r="O40" s="78"/>
      <c r="P40" s="201" t="s">
        <v>235</v>
      </c>
      <c r="Q40" s="201" t="s">
        <v>208</v>
      </c>
      <c r="R40" s="201" t="s">
        <v>218</v>
      </c>
      <c r="S40" s="201" t="s">
        <v>225</v>
      </c>
      <c r="T40" s="202"/>
      <c r="U40" s="200" t="s">
        <v>157</v>
      </c>
      <c r="V40" s="38"/>
      <c r="W40" s="204"/>
      <c r="X40" s="187"/>
      <c r="Y40" s="187"/>
      <c r="Z40" s="176"/>
      <c r="AA40" s="176"/>
      <c r="AB40" s="176"/>
      <c r="AC40" s="187"/>
      <c r="AD40" s="176"/>
      <c r="AE40" s="176"/>
      <c r="AF40" s="176"/>
      <c r="AG40" s="187"/>
      <c r="AH40" s="179"/>
      <c r="AI40" s="176"/>
      <c r="AJ40" s="176"/>
      <c r="AK40" s="176"/>
      <c r="AL40" s="176"/>
      <c r="AM40" s="187"/>
      <c r="AN40" s="176"/>
      <c r="AO40" s="176"/>
      <c r="AP40" s="176"/>
      <c r="AQ40" s="179"/>
      <c r="AR40" s="24"/>
      <c r="AS40" s="24"/>
    </row>
    <row r="41" spans="1:45" ht="15" customHeight="1" x14ac:dyDescent="0.2">
      <c r="A41" s="2"/>
      <c r="B41" s="198">
        <v>2003</v>
      </c>
      <c r="C41" s="78" t="s">
        <v>62</v>
      </c>
      <c r="D41" s="176" t="s">
        <v>74</v>
      </c>
      <c r="E41" s="78">
        <v>26</v>
      </c>
      <c r="F41" s="78">
        <v>28</v>
      </c>
      <c r="G41" s="78">
        <v>26</v>
      </c>
      <c r="H41" s="199">
        <f t="shared" si="0"/>
        <v>3.8461538461538464E-2</v>
      </c>
      <c r="I41" s="199">
        <f t="shared" si="1"/>
        <v>0.69230769230769229</v>
      </c>
      <c r="J41" s="199">
        <f t="shared" si="2"/>
        <v>0.73076923076923073</v>
      </c>
      <c r="K41" s="200">
        <f t="shared" si="3"/>
        <v>2.8461538461538463</v>
      </c>
      <c r="L41" s="38"/>
      <c r="M41" s="188" t="s">
        <v>191</v>
      </c>
      <c r="N41" s="78"/>
      <c r="O41" s="78"/>
      <c r="P41" s="201" t="s">
        <v>236</v>
      </c>
      <c r="Q41" s="201" t="s">
        <v>194</v>
      </c>
      <c r="R41" s="201" t="s">
        <v>158</v>
      </c>
      <c r="S41" s="201" t="s">
        <v>226</v>
      </c>
      <c r="T41" s="202"/>
      <c r="U41" s="200" t="s">
        <v>200</v>
      </c>
      <c r="V41" s="38"/>
      <c r="W41" s="204"/>
      <c r="X41" s="187"/>
      <c r="Y41" s="187"/>
      <c r="Z41" s="176"/>
      <c r="AA41" s="176"/>
      <c r="AB41" s="176"/>
      <c r="AC41" s="187"/>
      <c r="AD41" s="176"/>
      <c r="AE41" s="176"/>
      <c r="AF41" s="176"/>
      <c r="AG41" s="187"/>
      <c r="AH41" s="179"/>
      <c r="AI41" s="176"/>
      <c r="AJ41" s="176"/>
      <c r="AK41" s="176"/>
      <c r="AL41" s="176"/>
      <c r="AM41" s="187"/>
      <c r="AN41" s="176"/>
      <c r="AO41" s="176"/>
      <c r="AP41" s="176"/>
      <c r="AQ41" s="179"/>
      <c r="AR41" s="24"/>
      <c r="AS41" s="24"/>
    </row>
    <row r="42" spans="1:45" ht="15" customHeight="1" x14ac:dyDescent="0.2">
      <c r="A42" s="2"/>
      <c r="B42" s="198">
        <v>2004</v>
      </c>
      <c r="C42" s="78" t="s">
        <v>76</v>
      </c>
      <c r="D42" s="176" t="s">
        <v>77</v>
      </c>
      <c r="E42" s="78">
        <v>28</v>
      </c>
      <c r="F42" s="78">
        <v>29</v>
      </c>
      <c r="G42" s="78">
        <v>28</v>
      </c>
      <c r="H42" s="199">
        <f t="shared" si="0"/>
        <v>0.21428571428571427</v>
      </c>
      <c r="I42" s="207">
        <f t="shared" si="1"/>
        <v>1.7857142857142858</v>
      </c>
      <c r="J42" s="207">
        <f t="shared" si="2"/>
        <v>2</v>
      </c>
      <c r="K42" s="200">
        <f t="shared" si="3"/>
        <v>5.0357142857142856</v>
      </c>
      <c r="L42" s="38"/>
      <c r="M42" s="188" t="s">
        <v>192</v>
      </c>
      <c r="N42" s="78"/>
      <c r="O42" s="78"/>
      <c r="P42" s="201" t="s">
        <v>200</v>
      </c>
      <c r="Q42" s="201" t="s">
        <v>209</v>
      </c>
      <c r="R42" s="201" t="s">
        <v>219</v>
      </c>
      <c r="S42" s="201" t="s">
        <v>227</v>
      </c>
      <c r="T42" s="202"/>
      <c r="U42" s="200" t="s">
        <v>201</v>
      </c>
      <c r="V42" s="38"/>
      <c r="W42" s="204"/>
      <c r="X42" s="187"/>
      <c r="Y42" s="187"/>
      <c r="Z42" s="176"/>
      <c r="AA42" s="176"/>
      <c r="AB42" s="176"/>
      <c r="AC42" s="187"/>
      <c r="AD42" s="176"/>
      <c r="AE42" s="176"/>
      <c r="AF42" s="176"/>
      <c r="AG42" s="187"/>
      <c r="AH42" s="179"/>
      <c r="AI42" s="176"/>
      <c r="AJ42" s="176"/>
      <c r="AK42" s="176"/>
      <c r="AL42" s="176"/>
      <c r="AM42" s="187"/>
      <c r="AN42" s="176"/>
      <c r="AO42" s="176"/>
      <c r="AP42" s="176"/>
      <c r="AQ42" s="179"/>
      <c r="AR42" s="24"/>
      <c r="AS42" s="24"/>
    </row>
    <row r="43" spans="1:45" ht="15" customHeight="1" x14ac:dyDescent="0.2">
      <c r="A43" s="2"/>
      <c r="B43" s="198">
        <v>2005</v>
      </c>
      <c r="C43" s="78" t="s">
        <v>75</v>
      </c>
      <c r="D43" s="176" t="s">
        <v>77</v>
      </c>
      <c r="E43" s="78">
        <v>25</v>
      </c>
      <c r="F43" s="78">
        <v>30</v>
      </c>
      <c r="G43" s="78">
        <v>25</v>
      </c>
      <c r="H43" s="199">
        <f t="shared" si="0"/>
        <v>0.08</v>
      </c>
      <c r="I43" s="199">
        <f t="shared" si="1"/>
        <v>0.92</v>
      </c>
      <c r="J43" s="199">
        <f t="shared" si="2"/>
        <v>1</v>
      </c>
      <c r="K43" s="200">
        <f t="shared" si="3"/>
        <v>4.24</v>
      </c>
      <c r="L43" s="38"/>
      <c r="M43" s="188" t="s">
        <v>193</v>
      </c>
      <c r="N43" s="78"/>
      <c r="O43" s="78"/>
      <c r="P43" s="6" t="s">
        <v>237</v>
      </c>
      <c r="Q43" s="6" t="s">
        <v>210</v>
      </c>
      <c r="R43" s="6" t="s">
        <v>161</v>
      </c>
      <c r="S43" s="6" t="s">
        <v>228</v>
      </c>
      <c r="T43" s="217"/>
      <c r="U43" s="208" t="s">
        <v>170</v>
      </c>
      <c r="V43" s="38"/>
      <c r="W43" s="204"/>
      <c r="X43" s="187"/>
      <c r="Y43" s="187"/>
      <c r="Z43" s="176"/>
      <c r="AA43" s="176"/>
      <c r="AB43" s="176"/>
      <c r="AC43" s="187"/>
      <c r="AD43" s="176"/>
      <c r="AE43" s="176"/>
      <c r="AF43" s="176"/>
      <c r="AG43" s="187"/>
      <c r="AH43" s="179"/>
      <c r="AI43" s="176"/>
      <c r="AJ43" s="176"/>
      <c r="AK43" s="176"/>
      <c r="AL43" s="176"/>
      <c r="AM43" s="187"/>
      <c r="AN43" s="176"/>
      <c r="AO43" s="176"/>
      <c r="AP43" s="176"/>
      <c r="AQ43" s="179"/>
      <c r="AR43" s="24"/>
      <c r="AS43" s="24"/>
    </row>
    <row r="44" spans="1:45" ht="15" customHeight="1" x14ac:dyDescent="0.2">
      <c r="A44" s="2"/>
      <c r="B44" s="198">
        <v>2006</v>
      </c>
      <c r="C44" s="78" t="s">
        <v>76</v>
      </c>
      <c r="D44" s="176" t="s">
        <v>77</v>
      </c>
      <c r="E44" s="78">
        <v>2</v>
      </c>
      <c r="F44" s="78">
        <v>31</v>
      </c>
      <c r="G44" s="78">
        <v>2</v>
      </c>
      <c r="H44" s="199">
        <f t="shared" si="0"/>
        <v>0</v>
      </c>
      <c r="I44" s="199">
        <f t="shared" si="1"/>
        <v>0</v>
      </c>
      <c r="J44" s="199">
        <f t="shared" si="2"/>
        <v>0</v>
      </c>
      <c r="K44" s="200">
        <f t="shared" si="3"/>
        <v>2.5</v>
      </c>
      <c r="L44" s="38"/>
      <c r="M44" s="188" t="s">
        <v>153</v>
      </c>
      <c r="N44" s="78"/>
      <c r="O44" s="78"/>
      <c r="P44" s="201" t="s">
        <v>238</v>
      </c>
      <c r="Q44" s="201" t="s">
        <v>211</v>
      </c>
      <c r="R44" s="201" t="s">
        <v>161</v>
      </c>
      <c r="S44" s="201" t="s">
        <v>229</v>
      </c>
      <c r="T44" s="202"/>
      <c r="U44" s="200" t="s">
        <v>202</v>
      </c>
      <c r="V44" s="38"/>
      <c r="W44" s="204"/>
      <c r="X44" s="187"/>
      <c r="Y44" s="187"/>
      <c r="Z44" s="176"/>
      <c r="AA44" s="176"/>
      <c r="AB44" s="176"/>
      <c r="AC44" s="187"/>
      <c r="AD44" s="176"/>
      <c r="AE44" s="176"/>
      <c r="AF44" s="176"/>
      <c r="AG44" s="187"/>
      <c r="AH44" s="179"/>
      <c r="AI44" s="176"/>
      <c r="AJ44" s="176"/>
      <c r="AK44" s="176"/>
      <c r="AL44" s="176"/>
      <c r="AM44" s="187"/>
      <c r="AN44" s="176"/>
      <c r="AO44" s="176"/>
      <c r="AP44" s="176"/>
      <c r="AQ44" s="179"/>
      <c r="AR44" s="24"/>
      <c r="AS44" s="24"/>
    </row>
    <row r="45" spans="1:45" s="9" customFormat="1" ht="15" customHeight="1" x14ac:dyDescent="0.25">
      <c r="A45" s="23"/>
      <c r="B45" s="180"/>
      <c r="C45" s="182"/>
      <c r="D45" s="182"/>
      <c r="E45" s="182"/>
      <c r="F45" s="182"/>
      <c r="G45" s="182"/>
      <c r="H45" s="209"/>
      <c r="I45" s="209"/>
      <c r="J45" s="209"/>
      <c r="K45" s="210"/>
      <c r="L45" s="38"/>
      <c r="M45" s="180"/>
      <c r="N45" s="182"/>
      <c r="O45" s="182"/>
      <c r="P45" s="182"/>
      <c r="Q45" s="182"/>
      <c r="R45" s="182"/>
      <c r="S45" s="182"/>
      <c r="T45" s="182"/>
      <c r="U45" s="210"/>
      <c r="V45" s="38"/>
      <c r="W45" s="180"/>
      <c r="X45" s="182"/>
      <c r="Y45" s="182"/>
      <c r="Z45" s="182"/>
      <c r="AA45" s="182"/>
      <c r="AB45" s="182"/>
      <c r="AC45" s="182"/>
      <c r="AD45" s="182"/>
      <c r="AE45" s="182"/>
      <c r="AF45" s="209"/>
      <c r="AG45" s="209"/>
      <c r="AH45" s="210"/>
      <c r="AI45" s="182"/>
      <c r="AJ45" s="182"/>
      <c r="AK45" s="182"/>
      <c r="AL45" s="182"/>
      <c r="AM45" s="182"/>
      <c r="AN45" s="182"/>
      <c r="AO45" s="182"/>
      <c r="AP45" s="182"/>
      <c r="AQ45" s="185"/>
      <c r="AR45" s="35"/>
      <c r="AS45" s="39"/>
    </row>
    <row r="46" spans="1:45" s="9" customFormat="1" ht="15" customHeight="1" x14ac:dyDescent="0.25">
      <c r="A46" s="23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211"/>
      <c r="AG46" s="212"/>
      <c r="AH46" s="212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9"/>
    </row>
    <row r="47" spans="1:45" ht="15" customHeight="1" x14ac:dyDescent="0.2">
      <c r="A47" s="2"/>
      <c r="B47" s="191" t="s">
        <v>163</v>
      </c>
      <c r="C47" s="192"/>
      <c r="D47" s="192"/>
      <c r="E47" s="192"/>
      <c r="F47" s="192" t="s">
        <v>149</v>
      </c>
      <c r="G47" s="192" t="s">
        <v>3</v>
      </c>
      <c r="H47" s="192" t="s">
        <v>5</v>
      </c>
      <c r="I47" s="192" t="s">
        <v>6</v>
      </c>
      <c r="J47" s="192" t="s">
        <v>150</v>
      </c>
      <c r="K47" s="193" t="s">
        <v>16</v>
      </c>
      <c r="L47" s="35"/>
      <c r="M47" s="194" t="s">
        <v>151</v>
      </c>
      <c r="N47" s="195"/>
      <c r="O47" s="195"/>
      <c r="P47" s="192" t="s">
        <v>3</v>
      </c>
      <c r="Q47" s="192" t="s">
        <v>5</v>
      </c>
      <c r="R47" s="192" t="s">
        <v>6</v>
      </c>
      <c r="S47" s="192" t="s">
        <v>150</v>
      </c>
      <c r="T47" s="195"/>
      <c r="U47" s="193" t="s">
        <v>16</v>
      </c>
      <c r="V47" s="35"/>
      <c r="W47" s="194" t="s">
        <v>164</v>
      </c>
      <c r="X47" s="195"/>
      <c r="Y47" s="195"/>
      <c r="Z47" s="195"/>
      <c r="AA47" s="195"/>
      <c r="AB47" s="195"/>
      <c r="AC47" s="195"/>
      <c r="AD47" s="195"/>
      <c r="AE47" s="195"/>
      <c r="AF47" s="213"/>
      <c r="AG47" s="213"/>
      <c r="AH47" s="214"/>
      <c r="AI47" s="197"/>
      <c r="AJ47" s="118"/>
      <c r="AK47" s="118"/>
      <c r="AL47" s="118"/>
      <c r="AM47" s="195"/>
      <c r="AN47" s="195"/>
      <c r="AO47" s="195"/>
      <c r="AP47" s="195"/>
      <c r="AQ47" s="122"/>
      <c r="AR47" s="24"/>
      <c r="AS47" s="24"/>
    </row>
    <row r="48" spans="1:45" ht="15" customHeight="1" x14ac:dyDescent="0.2">
      <c r="A48" s="2"/>
      <c r="B48" s="198">
        <v>1998</v>
      </c>
      <c r="C48" s="78" t="s">
        <v>63</v>
      </c>
      <c r="D48" s="176" t="s">
        <v>73</v>
      </c>
      <c r="E48" s="78">
        <v>26</v>
      </c>
      <c r="F48" s="78">
        <v>23</v>
      </c>
      <c r="G48" s="78">
        <v>3</v>
      </c>
      <c r="H48" s="199">
        <f t="shared" ref="H48" si="4">PRODUCT((V10+W10)/U10)</f>
        <v>0</v>
      </c>
      <c r="I48" s="199">
        <f t="shared" ref="I48" si="5">PRODUCT(X10/U10)</f>
        <v>0.66666666666666663</v>
      </c>
      <c r="J48" s="199">
        <f t="shared" ref="J48" si="6">PRODUCT(V10+W10+X10)/U10</f>
        <v>0.66666666666666663</v>
      </c>
      <c r="K48" s="200">
        <f t="shared" ref="K48" si="7">PRODUCT(Y10/U10)</f>
        <v>4</v>
      </c>
      <c r="L48" s="38"/>
      <c r="M48" s="188" t="s">
        <v>176</v>
      </c>
      <c r="N48" s="78"/>
      <c r="O48" s="78">
        <v>20</v>
      </c>
      <c r="P48" s="78" t="s">
        <v>250</v>
      </c>
      <c r="Q48" s="78"/>
      <c r="R48" s="78" t="s">
        <v>260</v>
      </c>
      <c r="S48" s="78" t="s">
        <v>239</v>
      </c>
      <c r="T48" s="202"/>
      <c r="U48" s="215" t="s">
        <v>246</v>
      </c>
      <c r="V48" s="38"/>
      <c r="W48" s="204"/>
      <c r="X48" s="187"/>
      <c r="Y48" s="187"/>
      <c r="Z48" s="176"/>
      <c r="AA48" s="176"/>
      <c r="AB48" s="176"/>
      <c r="AC48" s="187"/>
      <c r="AD48" s="176"/>
      <c r="AE48" s="176"/>
      <c r="AF48" s="176"/>
      <c r="AG48" s="187"/>
      <c r="AH48" s="179"/>
      <c r="AI48" s="186"/>
      <c r="AJ48" s="186"/>
      <c r="AK48" s="176"/>
      <c r="AL48" s="176"/>
      <c r="AM48" s="176"/>
      <c r="AN48" s="176"/>
      <c r="AO48" s="176"/>
      <c r="AP48" s="176"/>
      <c r="AQ48" s="179"/>
      <c r="AR48" s="24"/>
      <c r="AS48" s="24"/>
    </row>
    <row r="49" spans="1:45" ht="15" customHeight="1" x14ac:dyDescent="0.2">
      <c r="A49" s="2"/>
      <c r="B49" s="198">
        <v>1999</v>
      </c>
      <c r="C49" s="78" t="s">
        <v>71</v>
      </c>
      <c r="D49" s="176" t="s">
        <v>73</v>
      </c>
      <c r="E49" s="78">
        <v>18</v>
      </c>
      <c r="F49" s="78">
        <v>24</v>
      </c>
      <c r="G49" s="78"/>
      <c r="H49" s="199"/>
      <c r="I49" s="199"/>
      <c r="J49" s="199"/>
      <c r="K49" s="200"/>
      <c r="L49" s="38"/>
      <c r="M49" s="188" t="s">
        <v>177</v>
      </c>
      <c r="N49" s="78"/>
      <c r="O49" s="78">
        <v>20</v>
      </c>
      <c r="P49" s="78" t="s">
        <v>251</v>
      </c>
      <c r="Q49" s="78"/>
      <c r="R49" s="78" t="s">
        <v>261</v>
      </c>
      <c r="S49" s="78" t="s">
        <v>240</v>
      </c>
      <c r="T49" s="202"/>
      <c r="U49" s="215" t="s">
        <v>166</v>
      </c>
      <c r="V49" s="38"/>
      <c r="W49" s="204"/>
      <c r="X49" s="187"/>
      <c r="Y49" s="187"/>
      <c r="Z49" s="176"/>
      <c r="AA49" s="176"/>
      <c r="AB49" s="176"/>
      <c r="AC49" s="187"/>
      <c r="AD49" s="176"/>
      <c r="AE49" s="176"/>
      <c r="AF49" s="176"/>
      <c r="AG49" s="187"/>
      <c r="AH49" s="179"/>
      <c r="AI49" s="176"/>
      <c r="AJ49" s="176"/>
      <c r="AK49" s="176"/>
      <c r="AL49" s="176"/>
      <c r="AM49" s="176"/>
      <c r="AN49" s="176"/>
      <c r="AO49" s="176"/>
      <c r="AP49" s="176"/>
      <c r="AQ49" s="179"/>
      <c r="AR49" s="24"/>
      <c r="AS49" s="24"/>
    </row>
    <row r="50" spans="1:45" ht="15" customHeight="1" x14ac:dyDescent="0.2">
      <c r="A50" s="2"/>
      <c r="B50" s="198">
        <v>2000</v>
      </c>
      <c r="C50" s="78" t="s">
        <v>63</v>
      </c>
      <c r="D50" s="176" t="s">
        <v>73</v>
      </c>
      <c r="E50" s="78">
        <v>25</v>
      </c>
      <c r="F50" s="78">
        <v>25</v>
      </c>
      <c r="G50" s="78">
        <v>5</v>
      </c>
      <c r="H50" s="199">
        <f>PRODUCT((V12+W12)/U12)</f>
        <v>0</v>
      </c>
      <c r="I50" s="199">
        <f>PRODUCT(X12/U12)</f>
        <v>0.8</v>
      </c>
      <c r="J50" s="199">
        <f>PRODUCT(V12+W12+X12)/U12</f>
        <v>0.8</v>
      </c>
      <c r="K50" s="200">
        <f>PRODUCT(Y12/U12)</f>
        <v>2.2000000000000002</v>
      </c>
      <c r="L50" s="38"/>
      <c r="M50" s="188" t="s">
        <v>178</v>
      </c>
      <c r="N50" s="78"/>
      <c r="O50" s="78">
        <v>21</v>
      </c>
      <c r="P50" s="78" t="s">
        <v>226</v>
      </c>
      <c r="Q50" s="78"/>
      <c r="R50" s="78" t="s">
        <v>157</v>
      </c>
      <c r="S50" s="78" t="s">
        <v>241</v>
      </c>
      <c r="T50" s="202"/>
      <c r="U50" s="215" t="s">
        <v>167</v>
      </c>
      <c r="V50" s="38"/>
      <c r="W50" s="204"/>
      <c r="X50" s="187"/>
      <c r="Y50" s="187"/>
      <c r="Z50" s="176"/>
      <c r="AA50" s="176"/>
      <c r="AB50" s="176"/>
      <c r="AC50" s="187"/>
      <c r="AD50" s="176"/>
      <c r="AE50" s="176"/>
      <c r="AF50" s="176"/>
      <c r="AG50" s="187"/>
      <c r="AH50" s="179"/>
      <c r="AI50" s="176"/>
      <c r="AJ50" s="176"/>
      <c r="AK50" s="176"/>
      <c r="AL50" s="176"/>
      <c r="AM50" s="187"/>
      <c r="AN50" s="176"/>
      <c r="AO50" s="176"/>
      <c r="AP50" s="176"/>
      <c r="AQ50" s="179"/>
      <c r="AR50" s="24"/>
      <c r="AS50" s="24"/>
    </row>
    <row r="51" spans="1:45" ht="15" customHeight="1" x14ac:dyDescent="0.2">
      <c r="A51" s="2"/>
      <c r="B51" s="198">
        <v>2001</v>
      </c>
      <c r="C51" s="78" t="s">
        <v>59</v>
      </c>
      <c r="D51" s="176" t="s">
        <v>74</v>
      </c>
      <c r="E51" s="78">
        <v>28</v>
      </c>
      <c r="F51" s="78">
        <v>26</v>
      </c>
      <c r="G51" s="78">
        <v>8</v>
      </c>
      <c r="H51" s="207">
        <f t="shared" ref="H51:H56" si="8">PRODUCT((V13+W13)/U13)</f>
        <v>0.875</v>
      </c>
      <c r="I51" s="207">
        <f t="shared" ref="I51:I56" si="9">PRODUCT(X13/U13)</f>
        <v>1.875</v>
      </c>
      <c r="J51" s="207">
        <f t="shared" ref="J51:J56" si="10">PRODUCT(V13+W13+X13)/U13</f>
        <v>2.75</v>
      </c>
      <c r="K51" s="208">
        <f t="shared" ref="K51:K56" si="11">PRODUCT(Y13/U13)</f>
        <v>5.875</v>
      </c>
      <c r="L51" s="38"/>
      <c r="M51" s="188" t="s">
        <v>179</v>
      </c>
      <c r="N51" s="78"/>
      <c r="O51" s="78"/>
      <c r="P51" s="78" t="s">
        <v>217</v>
      </c>
      <c r="Q51" s="78" t="s">
        <v>256</v>
      </c>
      <c r="R51" s="78" t="s">
        <v>162</v>
      </c>
      <c r="S51" s="78" t="s">
        <v>171</v>
      </c>
      <c r="T51" s="202"/>
      <c r="U51" s="215" t="s">
        <v>158</v>
      </c>
      <c r="V51" s="38"/>
      <c r="W51" s="204"/>
      <c r="X51" s="187"/>
      <c r="Y51" s="187"/>
      <c r="Z51" s="176"/>
      <c r="AA51" s="176"/>
      <c r="AB51" s="176"/>
      <c r="AC51" s="187"/>
      <c r="AD51" s="176"/>
      <c r="AE51" s="176"/>
      <c r="AF51" s="176"/>
      <c r="AG51" s="187"/>
      <c r="AH51" s="179"/>
      <c r="AI51" s="176"/>
      <c r="AJ51" s="176"/>
      <c r="AK51" s="176"/>
      <c r="AL51" s="176"/>
      <c r="AM51" s="187"/>
      <c r="AN51" s="176"/>
      <c r="AO51" s="176"/>
      <c r="AP51" s="176"/>
      <c r="AQ51" s="179"/>
      <c r="AR51" s="24"/>
      <c r="AS51" s="24"/>
    </row>
    <row r="52" spans="1:45" ht="15" customHeight="1" x14ac:dyDescent="0.2">
      <c r="A52" s="2"/>
      <c r="B52" s="198">
        <v>2002</v>
      </c>
      <c r="C52" s="78" t="s">
        <v>75</v>
      </c>
      <c r="D52" s="176" t="s">
        <v>74</v>
      </c>
      <c r="E52" s="78">
        <v>15</v>
      </c>
      <c r="F52" s="78">
        <v>27</v>
      </c>
      <c r="G52" s="78">
        <v>5</v>
      </c>
      <c r="H52" s="199">
        <f t="shared" si="8"/>
        <v>0</v>
      </c>
      <c r="I52" s="199">
        <f t="shared" si="9"/>
        <v>0.8</v>
      </c>
      <c r="J52" s="199">
        <f t="shared" si="10"/>
        <v>0.8</v>
      </c>
      <c r="K52" s="200">
        <f t="shared" si="11"/>
        <v>2</v>
      </c>
      <c r="L52" s="38"/>
      <c r="M52" s="188" t="s">
        <v>180</v>
      </c>
      <c r="N52" s="78"/>
      <c r="O52" s="78"/>
      <c r="P52" s="78" t="s">
        <v>252</v>
      </c>
      <c r="Q52" s="78" t="s">
        <v>252</v>
      </c>
      <c r="R52" s="78" t="s">
        <v>169</v>
      </c>
      <c r="S52" s="78" t="s">
        <v>242</v>
      </c>
      <c r="T52" s="202"/>
      <c r="U52" s="215" t="s">
        <v>247</v>
      </c>
      <c r="V52" s="38"/>
      <c r="W52" s="204"/>
      <c r="X52" s="187"/>
      <c r="Y52" s="187"/>
      <c r="Z52" s="176"/>
      <c r="AA52" s="176"/>
      <c r="AB52" s="176"/>
      <c r="AC52" s="187"/>
      <c r="AD52" s="176"/>
      <c r="AE52" s="176"/>
      <c r="AF52" s="176"/>
      <c r="AG52" s="187"/>
      <c r="AH52" s="179"/>
      <c r="AI52" s="176"/>
      <c r="AJ52" s="176"/>
      <c r="AK52" s="176"/>
      <c r="AL52" s="176"/>
      <c r="AM52" s="187"/>
      <c r="AN52" s="176"/>
      <c r="AO52" s="176"/>
      <c r="AP52" s="176"/>
      <c r="AQ52" s="179"/>
      <c r="AR52" s="24"/>
      <c r="AS52" s="24"/>
    </row>
    <row r="53" spans="1:45" ht="15" customHeight="1" x14ac:dyDescent="0.2">
      <c r="A53" s="2"/>
      <c r="B53" s="198">
        <v>2003</v>
      </c>
      <c r="C53" s="78" t="s">
        <v>62</v>
      </c>
      <c r="D53" s="176" t="s">
        <v>74</v>
      </c>
      <c r="E53" s="78">
        <v>26</v>
      </c>
      <c r="F53" s="78">
        <v>28</v>
      </c>
      <c r="G53" s="78">
        <v>5</v>
      </c>
      <c r="H53" s="199">
        <f t="shared" si="8"/>
        <v>0.4</v>
      </c>
      <c r="I53" s="199">
        <f t="shared" si="9"/>
        <v>1</v>
      </c>
      <c r="J53" s="199">
        <f t="shared" si="10"/>
        <v>1.4</v>
      </c>
      <c r="K53" s="200">
        <f t="shared" si="11"/>
        <v>3.8</v>
      </c>
      <c r="L53" s="38"/>
      <c r="M53" s="188" t="s">
        <v>181</v>
      </c>
      <c r="N53" s="78"/>
      <c r="O53" s="78"/>
      <c r="P53" s="78" t="s">
        <v>168</v>
      </c>
      <c r="Q53" s="78" t="s">
        <v>257</v>
      </c>
      <c r="R53" s="78" t="s">
        <v>262</v>
      </c>
      <c r="S53" s="78" t="s">
        <v>243</v>
      </c>
      <c r="T53" s="202"/>
      <c r="U53" s="215" t="s">
        <v>248</v>
      </c>
      <c r="V53" s="38"/>
      <c r="W53" s="204"/>
      <c r="X53" s="187"/>
      <c r="Y53" s="187"/>
      <c r="Z53" s="176"/>
      <c r="AA53" s="176"/>
      <c r="AB53" s="176"/>
      <c r="AC53" s="187"/>
      <c r="AD53" s="176"/>
      <c r="AE53" s="176"/>
      <c r="AF53" s="176"/>
      <c r="AG53" s="187"/>
      <c r="AH53" s="179"/>
      <c r="AI53" s="176"/>
      <c r="AJ53" s="176"/>
      <c r="AK53" s="176"/>
      <c r="AL53" s="176"/>
      <c r="AM53" s="187"/>
      <c r="AN53" s="176"/>
      <c r="AO53" s="176"/>
      <c r="AP53" s="176"/>
      <c r="AQ53" s="179"/>
      <c r="AR53" s="24"/>
      <c r="AS53" s="24"/>
    </row>
    <row r="54" spans="1:45" ht="15" customHeight="1" x14ac:dyDescent="0.2">
      <c r="A54" s="2"/>
      <c r="B54" s="198">
        <v>2004</v>
      </c>
      <c r="C54" s="78" t="s">
        <v>76</v>
      </c>
      <c r="D54" s="176" t="s">
        <v>77</v>
      </c>
      <c r="E54" s="78">
        <v>28</v>
      </c>
      <c r="F54" s="78">
        <v>29</v>
      </c>
      <c r="G54" s="78">
        <v>7</v>
      </c>
      <c r="H54" s="199">
        <f t="shared" si="8"/>
        <v>0.14285714285714285</v>
      </c>
      <c r="I54" s="199">
        <f t="shared" si="9"/>
        <v>1.7142857142857142</v>
      </c>
      <c r="J54" s="199">
        <f t="shared" si="10"/>
        <v>1.8571428571428572</v>
      </c>
      <c r="K54" s="200">
        <f t="shared" si="11"/>
        <v>3.7142857142857144</v>
      </c>
      <c r="L54" s="38"/>
      <c r="M54" s="188" t="s">
        <v>182</v>
      </c>
      <c r="N54" s="78"/>
      <c r="O54" s="78"/>
      <c r="P54" s="78" t="s">
        <v>253</v>
      </c>
      <c r="Q54" s="78" t="s">
        <v>257</v>
      </c>
      <c r="R54" s="78" t="s">
        <v>263</v>
      </c>
      <c r="S54" s="78" t="s">
        <v>244</v>
      </c>
      <c r="T54" s="202"/>
      <c r="U54" s="215" t="s">
        <v>159</v>
      </c>
      <c r="V54" s="38"/>
      <c r="W54" s="204"/>
      <c r="X54" s="187"/>
      <c r="Y54" s="187"/>
      <c r="Z54" s="176"/>
      <c r="AA54" s="176"/>
      <c r="AB54" s="176"/>
      <c r="AC54" s="187"/>
      <c r="AD54" s="176"/>
      <c r="AE54" s="176"/>
      <c r="AF54" s="176"/>
      <c r="AG54" s="187"/>
      <c r="AH54" s="179"/>
      <c r="AI54" s="176"/>
      <c r="AJ54" s="176"/>
      <c r="AK54" s="176"/>
      <c r="AL54" s="176"/>
      <c r="AM54" s="187"/>
      <c r="AN54" s="176"/>
      <c r="AO54" s="176"/>
      <c r="AP54" s="176"/>
      <c r="AQ54" s="179"/>
      <c r="AR54" s="24"/>
      <c r="AS54" s="24"/>
    </row>
    <row r="55" spans="1:45" ht="15" customHeight="1" x14ac:dyDescent="0.2">
      <c r="A55" s="2"/>
      <c r="B55" s="198">
        <v>2005</v>
      </c>
      <c r="C55" s="78" t="s">
        <v>75</v>
      </c>
      <c r="D55" s="176" t="s">
        <v>77</v>
      </c>
      <c r="E55" s="78">
        <v>25</v>
      </c>
      <c r="F55" s="78">
        <v>30</v>
      </c>
      <c r="G55" s="78">
        <v>15</v>
      </c>
      <c r="H55" s="199">
        <f t="shared" si="8"/>
        <v>0.2</v>
      </c>
      <c r="I55" s="199">
        <f t="shared" si="9"/>
        <v>1</v>
      </c>
      <c r="J55" s="199">
        <f t="shared" si="10"/>
        <v>1.2</v>
      </c>
      <c r="K55" s="200">
        <f t="shared" si="11"/>
        <v>4.8666666666666663</v>
      </c>
      <c r="L55" s="38"/>
      <c r="M55" s="188" t="s">
        <v>183</v>
      </c>
      <c r="N55" s="78"/>
      <c r="O55" s="78"/>
      <c r="P55" s="78" t="s">
        <v>254</v>
      </c>
      <c r="Q55" s="216" t="s">
        <v>258</v>
      </c>
      <c r="R55" s="216" t="s">
        <v>264</v>
      </c>
      <c r="S55" s="216" t="s">
        <v>131</v>
      </c>
      <c r="T55" s="217"/>
      <c r="U55" s="218" t="s">
        <v>249</v>
      </c>
      <c r="V55" s="38"/>
      <c r="W55" s="204"/>
      <c r="X55" s="187"/>
      <c r="Y55" s="187"/>
      <c r="Z55" s="176"/>
      <c r="AA55" s="176"/>
      <c r="AB55" s="176"/>
      <c r="AC55" s="187"/>
      <c r="AD55" s="176"/>
      <c r="AE55" s="176"/>
      <c r="AF55" s="176"/>
      <c r="AG55" s="187"/>
      <c r="AH55" s="179"/>
      <c r="AI55" s="176"/>
      <c r="AJ55" s="176"/>
      <c r="AK55" s="176"/>
      <c r="AL55" s="176"/>
      <c r="AM55" s="187"/>
      <c r="AN55" s="176"/>
      <c r="AO55" s="176"/>
      <c r="AP55" s="176"/>
      <c r="AQ55" s="179"/>
      <c r="AR55" s="24"/>
      <c r="AS55" s="24"/>
    </row>
    <row r="56" spans="1:45" ht="15" customHeight="1" x14ac:dyDescent="0.2">
      <c r="A56" s="2"/>
      <c r="B56" s="198">
        <v>2006</v>
      </c>
      <c r="C56" s="78" t="s">
        <v>76</v>
      </c>
      <c r="D56" s="176" t="s">
        <v>77</v>
      </c>
      <c r="E56" s="78">
        <v>2</v>
      </c>
      <c r="F56" s="78">
        <v>31</v>
      </c>
      <c r="G56" s="78">
        <v>7</v>
      </c>
      <c r="H56" s="199">
        <f t="shared" si="8"/>
        <v>0</v>
      </c>
      <c r="I56" s="199">
        <f t="shared" si="9"/>
        <v>0.2857142857142857</v>
      </c>
      <c r="J56" s="199">
        <f t="shared" si="10"/>
        <v>0.2857142857142857</v>
      </c>
      <c r="K56" s="200">
        <f t="shared" si="11"/>
        <v>2.2857142857142856</v>
      </c>
      <c r="L56" s="38"/>
      <c r="M56" s="188" t="s">
        <v>165</v>
      </c>
      <c r="N56" s="78"/>
      <c r="O56" s="78"/>
      <c r="P56" s="216" t="s">
        <v>255</v>
      </c>
      <c r="Q56" s="78" t="s">
        <v>259</v>
      </c>
      <c r="R56" s="78" t="s">
        <v>264</v>
      </c>
      <c r="S56" s="78" t="s">
        <v>245</v>
      </c>
      <c r="T56" s="202"/>
      <c r="U56" s="215" t="s">
        <v>249</v>
      </c>
      <c r="V56" s="38"/>
      <c r="W56" s="204"/>
      <c r="X56" s="187"/>
      <c r="Y56" s="187"/>
      <c r="Z56" s="176"/>
      <c r="AA56" s="176"/>
      <c r="AB56" s="176"/>
      <c r="AC56" s="187"/>
      <c r="AD56" s="176"/>
      <c r="AE56" s="176"/>
      <c r="AF56" s="176"/>
      <c r="AG56" s="187"/>
      <c r="AH56" s="179"/>
      <c r="AI56" s="176"/>
      <c r="AJ56" s="176"/>
      <c r="AK56" s="176"/>
      <c r="AL56" s="176"/>
      <c r="AM56" s="187"/>
      <c r="AN56" s="176"/>
      <c r="AO56" s="176"/>
      <c r="AP56" s="176"/>
      <c r="AQ56" s="179"/>
      <c r="AR56" s="24"/>
      <c r="AS56" s="24"/>
    </row>
    <row r="57" spans="1:45" s="9" customFormat="1" ht="15" customHeight="1" x14ac:dyDescent="0.25">
      <c r="A57" s="23"/>
      <c r="B57" s="180"/>
      <c r="C57" s="182"/>
      <c r="D57" s="182"/>
      <c r="E57" s="182"/>
      <c r="F57" s="182"/>
      <c r="G57" s="182"/>
      <c r="H57" s="209"/>
      <c r="I57" s="209"/>
      <c r="J57" s="209"/>
      <c r="K57" s="210"/>
      <c r="L57" s="38"/>
      <c r="M57" s="180"/>
      <c r="N57" s="182"/>
      <c r="O57" s="182"/>
      <c r="P57" s="182"/>
      <c r="Q57" s="182"/>
      <c r="R57" s="182"/>
      <c r="S57" s="182"/>
      <c r="T57" s="182"/>
      <c r="U57" s="210"/>
      <c r="V57" s="38"/>
      <c r="W57" s="180"/>
      <c r="X57" s="182"/>
      <c r="Y57" s="182"/>
      <c r="Z57" s="182"/>
      <c r="AA57" s="182"/>
      <c r="AB57" s="182"/>
      <c r="AC57" s="182"/>
      <c r="AD57" s="182"/>
      <c r="AE57" s="182"/>
      <c r="AF57" s="182"/>
      <c r="AG57" s="182"/>
      <c r="AH57" s="185"/>
      <c r="AI57" s="182"/>
      <c r="AJ57" s="182"/>
      <c r="AK57" s="182"/>
      <c r="AL57" s="182"/>
      <c r="AM57" s="182"/>
      <c r="AN57" s="182"/>
      <c r="AO57" s="182"/>
      <c r="AP57" s="182"/>
      <c r="AQ57" s="185"/>
      <c r="AR57" s="35"/>
      <c r="AS57" s="39"/>
    </row>
    <row r="58" spans="1:45" s="9" customFormat="1" ht="15" customHeight="1" x14ac:dyDescent="0.25">
      <c r="A58" s="23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24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9"/>
    </row>
    <row r="59" spans="1:45" s="9" customFormat="1" ht="15" customHeight="1" x14ac:dyDescent="0.25">
      <c r="A59" s="23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24"/>
      <c r="AM59" s="24"/>
      <c r="AN59" s="24"/>
      <c r="AO59" s="35"/>
      <c r="AP59" s="35"/>
      <c r="AQ59" s="35"/>
      <c r="AR59" s="39"/>
      <c r="AS59" s="39"/>
    </row>
    <row r="60" spans="1:45" s="9" customFormat="1" ht="15" customHeight="1" x14ac:dyDescent="0.25">
      <c r="A60" s="23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24"/>
      <c r="AM60" s="24"/>
      <c r="AN60" s="24"/>
      <c r="AO60" s="35"/>
      <c r="AP60" s="35"/>
      <c r="AQ60" s="35"/>
      <c r="AR60" s="39"/>
      <c r="AS60" s="39"/>
    </row>
    <row r="61" spans="1:45" s="9" customFormat="1" ht="15" customHeight="1" x14ac:dyDescent="0.25">
      <c r="A61" s="23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24"/>
      <c r="AM61" s="24"/>
      <c r="AN61" s="24"/>
      <c r="AO61" s="35"/>
      <c r="AP61" s="35"/>
      <c r="AQ61" s="35"/>
      <c r="AR61" s="39"/>
      <c r="AS61" s="39"/>
    </row>
    <row r="62" spans="1:45" s="9" customFormat="1" ht="15" customHeight="1" x14ac:dyDescent="0.25">
      <c r="A62" s="23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24"/>
      <c r="AM62" s="24"/>
      <c r="AN62" s="24"/>
      <c r="AO62" s="35"/>
      <c r="AP62" s="35"/>
      <c r="AQ62" s="35"/>
      <c r="AR62" s="39"/>
      <c r="AS62" s="39"/>
    </row>
    <row r="63" spans="1:45" s="9" customFormat="1" ht="15" customHeight="1" x14ac:dyDescent="0.25">
      <c r="A63" s="23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24"/>
      <c r="AM63" s="24"/>
      <c r="AN63" s="24"/>
      <c r="AO63" s="35"/>
      <c r="AP63" s="35"/>
      <c r="AQ63" s="35"/>
      <c r="AR63" s="39"/>
      <c r="AS63" s="39"/>
    </row>
    <row r="64" spans="1:45" s="9" customFormat="1" ht="15" customHeight="1" x14ac:dyDescent="0.25">
      <c r="A64" s="23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24"/>
      <c r="AM64" s="24"/>
      <c r="AN64" s="24"/>
      <c r="AO64" s="35"/>
      <c r="AP64" s="35"/>
      <c r="AQ64" s="35"/>
      <c r="AR64" s="39"/>
      <c r="AS64" s="39"/>
    </row>
    <row r="65" spans="1:45" s="9" customFormat="1" ht="15" customHeight="1" x14ac:dyDescent="0.25">
      <c r="A65" s="23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24"/>
      <c r="AM65" s="24"/>
      <c r="AN65" s="24"/>
      <c r="AO65" s="35"/>
      <c r="AP65" s="35"/>
      <c r="AQ65" s="35"/>
      <c r="AR65" s="39"/>
      <c r="AS65" s="39"/>
    </row>
    <row r="66" spans="1:45" s="9" customFormat="1" ht="15" customHeight="1" x14ac:dyDescent="0.25">
      <c r="A66" s="23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24"/>
      <c r="AM66" s="24"/>
      <c r="AN66" s="24"/>
      <c r="AO66" s="35"/>
      <c r="AP66" s="35"/>
      <c r="AQ66" s="35"/>
      <c r="AR66" s="39"/>
      <c r="AS66" s="39"/>
    </row>
    <row r="67" spans="1:45" s="9" customFormat="1" ht="15" customHeight="1" x14ac:dyDescent="0.25">
      <c r="A67" s="23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24"/>
      <c r="AM67" s="24"/>
      <c r="AN67" s="24"/>
      <c r="AO67" s="35"/>
      <c r="AP67" s="35"/>
      <c r="AQ67" s="35"/>
      <c r="AR67" s="39"/>
      <c r="AS67" s="39"/>
    </row>
    <row r="68" spans="1:45" s="9" customFormat="1" ht="15" customHeight="1" x14ac:dyDescent="0.25">
      <c r="A68" s="23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24"/>
      <c r="AM68" s="24"/>
      <c r="AN68" s="24"/>
      <c r="AO68" s="35"/>
      <c r="AP68" s="35"/>
      <c r="AQ68" s="35"/>
      <c r="AR68" s="39"/>
      <c r="AS68" s="39"/>
    </row>
    <row r="69" spans="1:45" s="9" customFormat="1" ht="15" customHeight="1" x14ac:dyDescent="0.25">
      <c r="A69" s="23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24"/>
      <c r="AM69" s="24"/>
      <c r="AN69" s="24"/>
      <c r="AO69" s="35"/>
      <c r="AP69" s="35"/>
      <c r="AQ69" s="35"/>
      <c r="AR69" s="39"/>
      <c r="AS69" s="39"/>
    </row>
    <row r="70" spans="1:45" s="9" customFormat="1" ht="15" customHeight="1" x14ac:dyDescent="0.25">
      <c r="A70" s="23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24"/>
      <c r="AM70" s="24"/>
      <c r="AN70" s="24"/>
      <c r="AO70" s="35"/>
      <c r="AP70" s="35"/>
      <c r="AQ70" s="35"/>
      <c r="AR70" s="39"/>
      <c r="AS70" s="39"/>
    </row>
    <row r="71" spans="1:45" s="9" customFormat="1" ht="15" customHeight="1" x14ac:dyDescent="0.25">
      <c r="A71" s="23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24"/>
      <c r="AM71" s="24"/>
      <c r="AN71" s="24"/>
      <c r="AO71" s="35"/>
      <c r="AP71" s="35"/>
      <c r="AQ71" s="35"/>
      <c r="AR71" s="39"/>
      <c r="AS71" s="39"/>
    </row>
    <row r="72" spans="1:45" s="9" customFormat="1" ht="15" customHeight="1" x14ac:dyDescent="0.25">
      <c r="A72" s="23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24"/>
      <c r="AM72" s="24"/>
      <c r="AN72" s="24"/>
      <c r="AO72" s="35"/>
      <c r="AP72" s="35"/>
      <c r="AQ72" s="35"/>
      <c r="AR72" s="39"/>
      <c r="AS72" s="39"/>
    </row>
    <row r="73" spans="1:45" s="9" customFormat="1" ht="15" customHeight="1" x14ac:dyDescent="0.25">
      <c r="A73" s="2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24"/>
      <c r="AM73" s="24"/>
      <c r="AN73" s="24"/>
      <c r="AO73" s="35"/>
      <c r="AP73" s="35"/>
      <c r="AQ73" s="35"/>
      <c r="AR73" s="39"/>
      <c r="AS73" s="39"/>
    </row>
    <row r="74" spans="1:45" s="9" customFormat="1" ht="15" customHeight="1" x14ac:dyDescent="0.25">
      <c r="A74" s="2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24"/>
      <c r="AM74" s="24"/>
      <c r="AN74" s="24"/>
      <c r="AO74" s="35"/>
      <c r="AP74" s="35"/>
      <c r="AQ74" s="35"/>
      <c r="AR74" s="39"/>
      <c r="AS74" s="39"/>
    </row>
    <row r="75" spans="1:45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24"/>
      <c r="AM75" s="24"/>
      <c r="AN75" s="24"/>
      <c r="AO75" s="35"/>
      <c r="AP75" s="35"/>
      <c r="AQ75" s="35"/>
      <c r="AR75" s="39"/>
      <c r="AS75" s="39"/>
    </row>
    <row r="76" spans="1:45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24"/>
      <c r="AM76" s="24"/>
      <c r="AN76" s="24"/>
      <c r="AO76" s="35"/>
      <c r="AP76" s="35"/>
      <c r="AQ76" s="35"/>
      <c r="AR76" s="39"/>
      <c r="AS76" s="39"/>
    </row>
    <row r="77" spans="1:45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24"/>
      <c r="AM77" s="24"/>
      <c r="AN77" s="24"/>
      <c r="AO77" s="35"/>
      <c r="AP77" s="35"/>
      <c r="AQ77" s="35"/>
      <c r="AR77" s="39"/>
      <c r="AS77" s="39"/>
    </row>
    <row r="78" spans="1:45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24"/>
      <c r="AM78" s="24"/>
      <c r="AN78" s="24"/>
      <c r="AO78" s="35"/>
      <c r="AP78" s="35"/>
      <c r="AQ78" s="35"/>
      <c r="AR78" s="39"/>
      <c r="AS78" s="39"/>
    </row>
    <row r="79" spans="1:45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24"/>
      <c r="AM79" s="24"/>
      <c r="AN79" s="24"/>
      <c r="AO79" s="35"/>
      <c r="AP79" s="35"/>
      <c r="AQ79" s="35"/>
      <c r="AR79" s="39"/>
      <c r="AS79" s="39"/>
    </row>
    <row r="80" spans="1:45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24"/>
      <c r="AM80" s="24"/>
      <c r="AN80" s="24"/>
      <c r="AO80" s="35"/>
      <c r="AP80" s="35"/>
      <c r="AQ80" s="35"/>
      <c r="AR80" s="39"/>
      <c r="AS80" s="39"/>
    </row>
    <row r="81" spans="1:45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24"/>
      <c r="AM81" s="24"/>
      <c r="AN81" s="24"/>
      <c r="AO81" s="35"/>
      <c r="AP81" s="35"/>
      <c r="AQ81" s="35"/>
      <c r="AR81" s="39"/>
      <c r="AS81" s="39"/>
    </row>
    <row r="82" spans="1:45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24"/>
      <c r="AM82" s="24"/>
      <c r="AN82" s="24"/>
      <c r="AO82" s="35"/>
      <c r="AP82" s="35"/>
      <c r="AQ82" s="35"/>
      <c r="AR82" s="39"/>
      <c r="AS82" s="39"/>
    </row>
    <row r="83" spans="1:45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24"/>
      <c r="AM83" s="24"/>
      <c r="AN83" s="24"/>
      <c r="AO83" s="35"/>
      <c r="AP83" s="35"/>
      <c r="AQ83" s="35"/>
      <c r="AR83" s="39"/>
      <c r="AS83" s="39"/>
    </row>
    <row r="84" spans="1:45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24"/>
      <c r="AM84" s="24"/>
      <c r="AN84" s="24"/>
      <c r="AO84" s="35"/>
      <c r="AP84" s="35"/>
      <c r="AQ84" s="35"/>
      <c r="AR84" s="39"/>
      <c r="AS84" s="39"/>
    </row>
    <row r="85" spans="1:45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24"/>
      <c r="AM85" s="24"/>
      <c r="AN85" s="24"/>
      <c r="AO85" s="35"/>
      <c r="AP85" s="35"/>
      <c r="AQ85" s="35"/>
      <c r="AR85" s="39"/>
      <c r="AS85" s="39"/>
    </row>
    <row r="86" spans="1:45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24"/>
      <c r="AM86" s="24"/>
      <c r="AN86" s="24"/>
      <c r="AO86" s="35"/>
      <c r="AP86" s="35"/>
      <c r="AQ86" s="35"/>
      <c r="AR86" s="39"/>
      <c r="AS86" s="39"/>
    </row>
    <row r="87" spans="1:45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24"/>
      <c r="AM87" s="24"/>
      <c r="AN87" s="24"/>
      <c r="AO87" s="35"/>
      <c r="AP87" s="35"/>
      <c r="AQ87" s="35"/>
      <c r="AR87" s="39"/>
      <c r="AS87" s="39"/>
    </row>
    <row r="88" spans="1:45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24"/>
      <c r="AM88" s="24"/>
      <c r="AN88" s="24"/>
      <c r="AO88" s="35"/>
      <c r="AP88" s="35"/>
      <c r="AQ88" s="35"/>
      <c r="AR88" s="39"/>
      <c r="AS88" s="39"/>
    </row>
    <row r="89" spans="1:45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24"/>
      <c r="AM89" s="24"/>
      <c r="AN89" s="24"/>
      <c r="AO89" s="35"/>
      <c r="AP89" s="35"/>
      <c r="AQ89" s="35"/>
      <c r="AR89" s="39"/>
      <c r="AS89" s="39"/>
    </row>
    <row r="90" spans="1:45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24"/>
      <c r="AM90" s="24"/>
      <c r="AN90" s="24"/>
      <c r="AO90" s="35"/>
      <c r="AP90" s="35"/>
      <c r="AQ90" s="35"/>
      <c r="AR90" s="39"/>
      <c r="AS90" s="39"/>
    </row>
    <row r="91" spans="1:45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24"/>
      <c r="AM91" s="24"/>
      <c r="AN91" s="24"/>
      <c r="AO91" s="35"/>
      <c r="AP91" s="35"/>
      <c r="AQ91" s="35"/>
      <c r="AR91" s="39"/>
      <c r="AS91" s="39"/>
    </row>
    <row r="92" spans="1:45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24"/>
      <c r="AM92" s="24"/>
      <c r="AN92" s="24"/>
      <c r="AO92" s="35"/>
      <c r="AP92" s="35"/>
      <c r="AQ92" s="35"/>
      <c r="AR92" s="39"/>
      <c r="AS92" s="39"/>
    </row>
    <row r="93" spans="1:45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24"/>
      <c r="AM93" s="24"/>
      <c r="AN93" s="24"/>
      <c r="AO93" s="35"/>
      <c r="AP93" s="35"/>
      <c r="AQ93" s="35"/>
      <c r="AR93" s="39"/>
      <c r="AS93" s="39"/>
    </row>
    <row r="94" spans="1:45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24"/>
      <c r="AM94" s="24"/>
      <c r="AN94" s="24"/>
      <c r="AO94" s="35"/>
      <c r="AP94" s="35"/>
      <c r="AQ94" s="35"/>
      <c r="AR94" s="39"/>
      <c r="AS94" s="39"/>
    </row>
    <row r="95" spans="1:45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24"/>
      <c r="AM95" s="24"/>
      <c r="AN95" s="24"/>
      <c r="AO95" s="35"/>
      <c r="AP95" s="35"/>
      <c r="AQ95" s="35"/>
      <c r="AR95" s="39"/>
      <c r="AS95" s="39"/>
    </row>
    <row r="96" spans="1:45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24"/>
      <c r="AM96" s="24"/>
      <c r="AN96" s="24"/>
      <c r="AO96" s="35"/>
      <c r="AP96" s="35"/>
      <c r="AQ96" s="35"/>
      <c r="AR96" s="39"/>
      <c r="AS96" s="39"/>
    </row>
    <row r="97" spans="1:45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24"/>
      <c r="AM97" s="24"/>
      <c r="AN97" s="24"/>
      <c r="AO97" s="35"/>
      <c r="AP97" s="35"/>
      <c r="AQ97" s="35"/>
      <c r="AR97" s="39"/>
      <c r="AS97" s="39"/>
    </row>
    <row r="98" spans="1:45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24"/>
      <c r="AM98" s="24"/>
      <c r="AN98" s="24"/>
      <c r="AO98" s="35"/>
      <c r="AP98" s="35"/>
      <c r="AQ98" s="35"/>
      <c r="AR98" s="39"/>
      <c r="AS98" s="39"/>
    </row>
    <row r="99" spans="1:45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24"/>
      <c r="AM99" s="24"/>
      <c r="AN99" s="24"/>
      <c r="AO99" s="35"/>
      <c r="AP99" s="35"/>
      <c r="AQ99" s="35"/>
      <c r="AR99" s="39"/>
      <c r="AS99" s="39"/>
    </row>
    <row r="100" spans="1:45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24"/>
      <c r="AM100" s="24"/>
      <c r="AN100" s="24"/>
      <c r="AO100" s="35"/>
      <c r="AP100" s="35"/>
      <c r="AQ100" s="35"/>
      <c r="AR100" s="39"/>
      <c r="AS100" s="39"/>
    </row>
    <row r="101" spans="1:45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4"/>
      <c r="P101" s="24"/>
      <c r="Q101" s="24"/>
      <c r="R101" s="24"/>
      <c r="S101" s="24"/>
      <c r="T101" s="24"/>
      <c r="U101" s="35"/>
      <c r="V101" s="38"/>
      <c r="W101" s="35"/>
      <c r="X101" s="35"/>
      <c r="Y101" s="24"/>
      <c r="Z101" s="24"/>
      <c r="AA101" s="24"/>
      <c r="AB101" s="24"/>
      <c r="AC101" s="24"/>
      <c r="AD101" s="24"/>
      <c r="AE101" s="24"/>
      <c r="AF101" s="24"/>
      <c r="AG101" s="24"/>
      <c r="AH101" s="57"/>
      <c r="AI101" s="35"/>
      <c r="AJ101" s="35"/>
      <c r="AK101" s="24"/>
      <c r="AL101" s="24"/>
      <c r="AM101" s="24"/>
      <c r="AN101" s="24"/>
      <c r="AO101" s="24"/>
      <c r="AP101" s="24"/>
      <c r="AQ101" s="24"/>
      <c r="AR101" s="3"/>
    </row>
    <row r="102" spans="1:45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4"/>
      <c r="P102" s="24"/>
      <c r="Q102" s="24"/>
      <c r="R102" s="24"/>
      <c r="S102" s="24"/>
      <c r="T102" s="24"/>
      <c r="U102" s="35"/>
      <c r="V102" s="38"/>
      <c r="W102" s="35"/>
      <c r="X102" s="35"/>
      <c r="Y102" s="24"/>
      <c r="Z102" s="24"/>
      <c r="AA102" s="24"/>
      <c r="AB102" s="24"/>
      <c r="AC102" s="24"/>
      <c r="AD102" s="24"/>
      <c r="AE102" s="24"/>
      <c r="AF102" s="24"/>
      <c r="AG102" s="24"/>
      <c r="AH102" s="57"/>
      <c r="AI102" s="35"/>
      <c r="AJ102" s="35"/>
      <c r="AK102" s="24"/>
      <c r="AL102" s="24"/>
      <c r="AM102" s="24"/>
      <c r="AN102" s="24"/>
      <c r="AO102" s="24"/>
      <c r="AP102" s="24"/>
      <c r="AQ102" s="24"/>
      <c r="AR102" s="3"/>
    </row>
    <row r="103" spans="1:45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4"/>
      <c r="P103" s="24"/>
      <c r="Q103" s="24"/>
      <c r="R103" s="24"/>
      <c r="S103" s="24"/>
      <c r="T103" s="24"/>
      <c r="U103" s="35"/>
      <c r="V103" s="38"/>
      <c r="W103" s="35"/>
      <c r="X103" s="35"/>
      <c r="Y103" s="24"/>
      <c r="Z103" s="24"/>
      <c r="AA103" s="24"/>
      <c r="AB103" s="24"/>
      <c r="AC103" s="24"/>
      <c r="AD103" s="24"/>
      <c r="AE103" s="24"/>
      <c r="AF103" s="24"/>
      <c r="AG103" s="24"/>
      <c r="AH103" s="57"/>
      <c r="AI103" s="35"/>
      <c r="AJ103" s="35"/>
      <c r="AK103" s="24"/>
      <c r="AL103" s="24"/>
      <c r="AM103" s="24"/>
      <c r="AN103" s="24"/>
      <c r="AO103" s="24"/>
      <c r="AP103" s="24"/>
      <c r="AQ103" s="24"/>
      <c r="AR103" s="3"/>
    </row>
    <row r="104" spans="1:45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4"/>
      <c r="P104" s="24"/>
      <c r="Q104" s="24"/>
      <c r="R104" s="24"/>
      <c r="S104" s="24"/>
      <c r="T104" s="24"/>
      <c r="U104" s="35"/>
      <c r="V104" s="38"/>
      <c r="W104" s="35"/>
      <c r="X104" s="35"/>
      <c r="Y104" s="24"/>
      <c r="Z104" s="24"/>
      <c r="AA104" s="24"/>
      <c r="AB104" s="24"/>
      <c r="AC104" s="24"/>
      <c r="AD104" s="24"/>
      <c r="AE104" s="24"/>
      <c r="AF104" s="24"/>
      <c r="AG104" s="24"/>
      <c r="AH104" s="57"/>
      <c r="AI104" s="35"/>
      <c r="AJ104" s="35"/>
      <c r="AK104" s="24"/>
      <c r="AL104" s="24"/>
      <c r="AM104" s="24"/>
      <c r="AN104" s="24"/>
      <c r="AO104" s="24"/>
      <c r="AP104" s="24"/>
      <c r="AQ104" s="24"/>
      <c r="AR104" s="3"/>
    </row>
    <row r="105" spans="1:45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4"/>
      <c r="P105" s="24"/>
      <c r="Q105" s="24"/>
      <c r="R105" s="24"/>
      <c r="S105" s="24"/>
      <c r="T105" s="24"/>
      <c r="U105" s="35"/>
      <c r="V105" s="38"/>
      <c r="W105" s="35"/>
      <c r="X105" s="35"/>
      <c r="Y105" s="24"/>
      <c r="Z105" s="24"/>
      <c r="AA105" s="24"/>
      <c r="AB105" s="24"/>
      <c r="AC105" s="24"/>
      <c r="AD105" s="24"/>
      <c r="AE105" s="24"/>
      <c r="AF105" s="24"/>
      <c r="AG105" s="24"/>
      <c r="AH105" s="57"/>
      <c r="AI105" s="35"/>
      <c r="AJ105" s="35"/>
      <c r="AK105" s="24"/>
      <c r="AL105" s="24"/>
      <c r="AM105" s="24"/>
      <c r="AN105" s="24"/>
      <c r="AO105" s="24"/>
      <c r="AP105" s="24"/>
      <c r="AQ105" s="24"/>
      <c r="AR105" s="3"/>
    </row>
    <row r="106" spans="1:45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4"/>
      <c r="P106" s="24"/>
      <c r="Q106" s="24"/>
      <c r="R106" s="24"/>
      <c r="S106" s="24"/>
      <c r="T106" s="24"/>
      <c r="U106" s="35"/>
      <c r="V106" s="38"/>
      <c r="W106" s="35"/>
      <c r="X106" s="35"/>
      <c r="Y106" s="24"/>
      <c r="Z106" s="24"/>
      <c r="AA106" s="24"/>
      <c r="AB106" s="24"/>
      <c r="AC106" s="24"/>
      <c r="AD106" s="24"/>
      <c r="AE106" s="24"/>
      <c r="AF106" s="24"/>
      <c r="AG106" s="24"/>
      <c r="AH106" s="57"/>
      <c r="AI106" s="35"/>
      <c r="AJ106" s="35"/>
      <c r="AK106" s="24"/>
      <c r="AL106" s="24"/>
      <c r="AM106" s="24"/>
      <c r="AN106" s="24"/>
      <c r="AO106" s="24"/>
      <c r="AP106" s="24"/>
      <c r="AQ106" s="24"/>
      <c r="AR106" s="3"/>
    </row>
    <row r="107" spans="1:45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4"/>
      <c r="P107" s="24"/>
      <c r="Q107" s="24"/>
      <c r="R107" s="24"/>
      <c r="S107" s="24"/>
      <c r="T107" s="24"/>
      <c r="U107" s="35"/>
      <c r="V107" s="38"/>
      <c r="W107" s="35"/>
      <c r="X107" s="35"/>
      <c r="Y107" s="24"/>
      <c r="Z107" s="24"/>
      <c r="AA107" s="24"/>
      <c r="AB107" s="24"/>
      <c r="AC107" s="24"/>
      <c r="AD107" s="24"/>
      <c r="AE107" s="24"/>
      <c r="AF107" s="24"/>
      <c r="AG107" s="24"/>
      <c r="AH107" s="57"/>
      <c r="AI107" s="35"/>
      <c r="AJ107" s="35"/>
      <c r="AK107" s="24"/>
      <c r="AL107" s="24"/>
      <c r="AM107" s="24"/>
      <c r="AN107" s="24"/>
      <c r="AO107" s="24"/>
      <c r="AP107" s="24"/>
      <c r="AQ107" s="24"/>
      <c r="AR107" s="3"/>
    </row>
    <row r="108" spans="1:45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4"/>
      <c r="P108" s="24"/>
      <c r="Q108" s="24"/>
      <c r="R108" s="24"/>
      <c r="S108" s="24"/>
      <c r="T108" s="24"/>
      <c r="U108" s="35"/>
      <c r="V108" s="38"/>
      <c r="W108" s="35"/>
      <c r="X108" s="35"/>
      <c r="Y108" s="24"/>
      <c r="Z108" s="24"/>
      <c r="AA108" s="24"/>
      <c r="AB108" s="24"/>
      <c r="AC108" s="24"/>
      <c r="AD108" s="24"/>
      <c r="AE108" s="24"/>
      <c r="AF108" s="24"/>
      <c r="AG108" s="24"/>
      <c r="AH108" s="57"/>
      <c r="AI108" s="35"/>
      <c r="AJ108" s="35"/>
      <c r="AK108" s="24"/>
      <c r="AL108" s="24"/>
      <c r="AM108" s="24"/>
      <c r="AN108" s="24"/>
      <c r="AO108" s="24"/>
      <c r="AP108" s="24"/>
      <c r="AQ108" s="24"/>
      <c r="AR108" s="3"/>
    </row>
    <row r="109" spans="1:45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4"/>
      <c r="P109" s="24"/>
      <c r="Q109" s="24"/>
      <c r="R109" s="24"/>
      <c r="S109" s="24"/>
      <c r="T109" s="24"/>
      <c r="U109" s="35"/>
      <c r="V109" s="38"/>
      <c r="W109" s="35"/>
      <c r="X109" s="35"/>
      <c r="Y109" s="24"/>
      <c r="Z109" s="24"/>
      <c r="AA109" s="24"/>
      <c r="AB109" s="24"/>
      <c r="AC109" s="24"/>
      <c r="AD109" s="24"/>
      <c r="AE109" s="24"/>
      <c r="AF109" s="24"/>
      <c r="AG109" s="24"/>
      <c r="AH109" s="57"/>
      <c r="AI109" s="35"/>
      <c r="AJ109" s="35"/>
      <c r="AK109" s="24"/>
      <c r="AL109" s="24"/>
      <c r="AM109" s="24"/>
      <c r="AN109" s="24"/>
      <c r="AO109" s="24"/>
      <c r="AP109" s="24"/>
      <c r="AQ109" s="24"/>
      <c r="AR109" s="3"/>
    </row>
    <row r="110" spans="1:45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4"/>
      <c r="P110" s="24"/>
      <c r="Q110" s="24"/>
      <c r="R110" s="24"/>
      <c r="S110" s="24"/>
      <c r="T110" s="24"/>
      <c r="U110" s="35"/>
      <c r="V110" s="38"/>
      <c r="W110" s="35"/>
      <c r="X110" s="35"/>
      <c r="Y110" s="24"/>
      <c r="Z110" s="24"/>
      <c r="AA110" s="24"/>
      <c r="AB110" s="24"/>
      <c r="AC110" s="24"/>
      <c r="AD110" s="24"/>
      <c r="AE110" s="24"/>
      <c r="AF110" s="24"/>
      <c r="AG110" s="24"/>
      <c r="AH110" s="57"/>
      <c r="AI110" s="35"/>
      <c r="AJ110" s="35"/>
      <c r="AK110" s="24"/>
      <c r="AL110" s="24"/>
      <c r="AM110" s="24"/>
      <c r="AN110" s="24"/>
      <c r="AO110" s="24"/>
      <c r="AP110" s="24"/>
      <c r="AQ110" s="24"/>
      <c r="AR110" s="3"/>
    </row>
    <row r="111" spans="1:45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4"/>
      <c r="P111" s="24"/>
      <c r="Q111" s="24"/>
      <c r="R111" s="24"/>
      <c r="S111" s="24"/>
      <c r="T111" s="24"/>
      <c r="U111" s="35"/>
      <c r="V111" s="38"/>
      <c r="W111" s="35"/>
      <c r="X111" s="35"/>
      <c r="Y111" s="24"/>
      <c r="Z111" s="24"/>
      <c r="AA111" s="24"/>
      <c r="AB111" s="24"/>
      <c r="AC111" s="24"/>
      <c r="AD111" s="24"/>
      <c r="AE111" s="24"/>
      <c r="AF111" s="24"/>
      <c r="AG111" s="24"/>
      <c r="AH111" s="57"/>
      <c r="AI111" s="35"/>
      <c r="AJ111" s="35"/>
      <c r="AK111" s="24"/>
      <c r="AL111" s="24"/>
      <c r="AM111" s="24"/>
      <c r="AN111" s="24"/>
      <c r="AO111" s="24"/>
      <c r="AP111" s="24"/>
      <c r="AQ111" s="24"/>
      <c r="AR111" s="3"/>
    </row>
    <row r="112" spans="1:45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4"/>
      <c r="P112" s="24"/>
      <c r="Q112" s="24"/>
      <c r="R112" s="24"/>
      <c r="S112" s="24"/>
      <c r="T112" s="24"/>
      <c r="U112" s="35"/>
      <c r="V112" s="38"/>
      <c r="W112" s="35"/>
      <c r="X112" s="35"/>
      <c r="Y112" s="24"/>
      <c r="Z112" s="24"/>
      <c r="AA112" s="24"/>
      <c r="AB112" s="24"/>
      <c r="AC112" s="24"/>
      <c r="AD112" s="24"/>
      <c r="AE112" s="24"/>
      <c r="AF112" s="24"/>
      <c r="AG112" s="24"/>
      <c r="AH112" s="57"/>
      <c r="AI112" s="35"/>
      <c r="AJ112" s="35"/>
      <c r="AK112" s="24"/>
      <c r="AL112" s="24"/>
      <c r="AM112" s="24"/>
      <c r="AN112" s="24"/>
      <c r="AO112" s="24"/>
      <c r="AP112" s="24"/>
      <c r="AQ112" s="24"/>
      <c r="AR112" s="3"/>
    </row>
    <row r="113" spans="1:44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4"/>
      <c r="P113" s="24"/>
      <c r="Q113" s="24"/>
      <c r="R113" s="24"/>
      <c r="S113" s="24"/>
      <c r="T113" s="24"/>
      <c r="U113" s="35"/>
      <c r="V113" s="38"/>
      <c r="W113" s="35"/>
      <c r="X113" s="35"/>
      <c r="Y113" s="24"/>
      <c r="Z113" s="24"/>
      <c r="AA113" s="24"/>
      <c r="AB113" s="24"/>
      <c r="AC113" s="24"/>
      <c r="AD113" s="24"/>
      <c r="AE113" s="24"/>
      <c r="AF113" s="24"/>
      <c r="AG113" s="24"/>
      <c r="AH113" s="57"/>
      <c r="AI113" s="35"/>
      <c r="AJ113" s="35"/>
      <c r="AK113" s="24"/>
      <c r="AL113" s="24"/>
      <c r="AM113" s="24"/>
      <c r="AN113" s="24"/>
      <c r="AO113" s="24"/>
      <c r="AP113" s="24"/>
      <c r="AQ113" s="24"/>
      <c r="AR113" s="3"/>
    </row>
    <row r="114" spans="1:44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4"/>
      <c r="P114" s="24"/>
      <c r="Q114" s="24"/>
      <c r="R114" s="24"/>
      <c r="S114" s="24"/>
      <c r="T114" s="24"/>
      <c r="U114" s="35"/>
      <c r="V114" s="38"/>
      <c r="W114" s="35"/>
      <c r="X114" s="35"/>
      <c r="Y114" s="24"/>
      <c r="Z114" s="24"/>
      <c r="AA114" s="24"/>
      <c r="AB114" s="24"/>
      <c r="AC114" s="24"/>
      <c r="AD114" s="24"/>
      <c r="AE114" s="24"/>
      <c r="AF114" s="24"/>
      <c r="AG114" s="24"/>
      <c r="AH114" s="57"/>
      <c r="AI114" s="35"/>
      <c r="AJ114" s="35"/>
      <c r="AK114" s="24"/>
      <c r="AL114" s="24"/>
      <c r="AM114" s="24"/>
      <c r="AN114" s="24"/>
      <c r="AO114" s="24"/>
      <c r="AP114" s="24"/>
      <c r="AQ114" s="24"/>
      <c r="AR114" s="3"/>
    </row>
    <row r="115" spans="1:44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4"/>
      <c r="P115" s="24"/>
      <c r="Q115" s="24"/>
      <c r="R115" s="24"/>
      <c r="S115" s="24"/>
      <c r="T115" s="24"/>
      <c r="U115" s="35"/>
      <c r="V115" s="38"/>
      <c r="W115" s="35"/>
      <c r="X115" s="35"/>
      <c r="Y115" s="24"/>
      <c r="Z115" s="24"/>
      <c r="AA115" s="24"/>
      <c r="AB115" s="24"/>
      <c r="AC115" s="24"/>
      <c r="AD115" s="24"/>
      <c r="AE115" s="24"/>
      <c r="AF115" s="24"/>
      <c r="AG115" s="24"/>
      <c r="AH115" s="57"/>
      <c r="AI115" s="35"/>
      <c r="AJ115" s="35"/>
      <c r="AK115" s="24"/>
      <c r="AL115" s="24"/>
      <c r="AM115" s="24"/>
      <c r="AN115" s="24"/>
      <c r="AO115" s="24"/>
      <c r="AP115" s="24"/>
      <c r="AQ115" s="24"/>
      <c r="AR115" s="3"/>
    </row>
    <row r="116" spans="1:44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24"/>
      <c r="Q116" s="24"/>
      <c r="R116" s="24"/>
      <c r="S116" s="24"/>
      <c r="T116" s="24"/>
      <c r="U116" s="35"/>
      <c r="V116" s="38"/>
      <c r="W116" s="35"/>
      <c r="X116" s="35"/>
      <c r="Y116" s="24"/>
      <c r="Z116" s="24"/>
      <c r="AA116" s="24"/>
      <c r="AB116" s="24"/>
      <c r="AC116" s="24"/>
      <c r="AD116" s="24"/>
      <c r="AE116" s="24"/>
      <c r="AF116" s="24"/>
      <c r="AG116" s="24"/>
      <c r="AH116" s="57"/>
      <c r="AI116" s="35"/>
      <c r="AJ116" s="35"/>
      <c r="AK116" s="24"/>
      <c r="AL116" s="24"/>
      <c r="AM116" s="24"/>
      <c r="AN116" s="24"/>
      <c r="AO116" s="24"/>
      <c r="AP116" s="24"/>
      <c r="AQ116" s="24"/>
      <c r="AR116" s="3"/>
    </row>
    <row r="117" spans="1:44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24"/>
      <c r="Q117" s="24"/>
      <c r="R117" s="24"/>
      <c r="S117" s="24"/>
      <c r="T117" s="24"/>
      <c r="U117" s="35"/>
      <c r="V117" s="38"/>
      <c r="W117" s="35"/>
      <c r="X117" s="35"/>
      <c r="Y117" s="24"/>
      <c r="Z117" s="24"/>
      <c r="AA117" s="24"/>
      <c r="AB117" s="24"/>
      <c r="AC117" s="24"/>
      <c r="AD117" s="24"/>
      <c r="AE117" s="24"/>
      <c r="AF117" s="24"/>
      <c r="AG117" s="24"/>
      <c r="AH117" s="57"/>
      <c r="AI117" s="35"/>
      <c r="AJ117" s="35"/>
      <c r="AK117" s="24"/>
      <c r="AL117" s="24"/>
      <c r="AM117" s="24"/>
      <c r="AN117" s="24"/>
      <c r="AO117" s="24"/>
      <c r="AP117" s="24"/>
      <c r="AQ117" s="24"/>
      <c r="AR117" s="3"/>
    </row>
    <row r="118" spans="1:44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24"/>
      <c r="Q118" s="24"/>
      <c r="R118" s="24"/>
      <c r="S118" s="24"/>
      <c r="T118" s="24"/>
      <c r="U118" s="35"/>
      <c r="V118" s="38"/>
      <c r="W118" s="35"/>
      <c r="X118" s="35"/>
      <c r="Y118" s="24"/>
      <c r="Z118" s="24"/>
      <c r="AA118" s="24"/>
      <c r="AB118" s="24"/>
      <c r="AC118" s="24"/>
      <c r="AD118" s="24"/>
      <c r="AE118" s="24"/>
      <c r="AF118" s="24"/>
      <c r="AG118" s="24"/>
      <c r="AH118" s="57"/>
      <c r="AI118" s="35"/>
      <c r="AJ118" s="35"/>
      <c r="AK118" s="24"/>
      <c r="AL118" s="24"/>
      <c r="AM118" s="24"/>
      <c r="AN118" s="24"/>
      <c r="AO118" s="24"/>
      <c r="AP118" s="24"/>
      <c r="AQ118" s="24"/>
      <c r="AR118" s="3"/>
    </row>
    <row r="119" spans="1:44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24"/>
      <c r="Q119" s="24"/>
      <c r="R119" s="24"/>
      <c r="S119" s="24"/>
      <c r="T119" s="24"/>
      <c r="U119" s="35"/>
      <c r="V119" s="38"/>
      <c r="W119" s="35"/>
      <c r="X119" s="35"/>
      <c r="Y119" s="24"/>
      <c r="Z119" s="24"/>
      <c r="AA119" s="24"/>
      <c r="AB119" s="24"/>
      <c r="AC119" s="24"/>
      <c r="AD119" s="24"/>
      <c r="AE119" s="24"/>
      <c r="AF119" s="24"/>
      <c r="AG119" s="24"/>
      <c r="AH119" s="57"/>
      <c r="AI119" s="35"/>
      <c r="AJ119" s="35"/>
      <c r="AK119" s="24"/>
      <c r="AL119" s="24"/>
      <c r="AM119" s="24"/>
      <c r="AN119" s="24"/>
      <c r="AO119" s="24"/>
      <c r="AP119" s="24"/>
      <c r="AQ119" s="24"/>
      <c r="AR119" s="3"/>
    </row>
    <row r="120" spans="1:44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24"/>
      <c r="Q120" s="24"/>
      <c r="R120" s="24"/>
      <c r="S120" s="24"/>
      <c r="T120" s="24"/>
      <c r="U120" s="35"/>
      <c r="V120" s="38"/>
      <c r="W120" s="35"/>
      <c r="X120" s="35"/>
      <c r="Y120" s="24"/>
      <c r="Z120" s="24"/>
      <c r="AA120" s="24"/>
      <c r="AB120" s="24"/>
      <c r="AC120" s="24"/>
      <c r="AD120" s="24"/>
      <c r="AE120" s="24"/>
      <c r="AF120" s="24"/>
      <c r="AG120" s="24"/>
      <c r="AH120" s="57"/>
      <c r="AI120" s="35"/>
      <c r="AJ120" s="35"/>
      <c r="AK120" s="24"/>
      <c r="AL120" s="24"/>
      <c r="AM120" s="24"/>
      <c r="AN120" s="24"/>
      <c r="AO120" s="24"/>
      <c r="AP120" s="24"/>
      <c r="AQ120" s="24"/>
      <c r="AR120" s="3"/>
    </row>
    <row r="121" spans="1:44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24"/>
      <c r="Q121" s="24"/>
      <c r="R121" s="24"/>
      <c r="S121" s="24"/>
      <c r="T121" s="24"/>
      <c r="U121" s="35"/>
      <c r="V121" s="38"/>
      <c r="W121" s="35"/>
      <c r="X121" s="35"/>
      <c r="Y121" s="24"/>
      <c r="Z121" s="24"/>
      <c r="AA121" s="24"/>
      <c r="AB121" s="24"/>
      <c r="AC121" s="24"/>
      <c r="AD121" s="24"/>
      <c r="AE121" s="24"/>
      <c r="AF121" s="24"/>
      <c r="AG121" s="24"/>
      <c r="AH121" s="57"/>
      <c r="AI121" s="35"/>
      <c r="AJ121" s="35"/>
      <c r="AK121" s="24"/>
      <c r="AL121" s="24"/>
      <c r="AM121" s="24"/>
      <c r="AN121" s="24"/>
      <c r="AO121" s="24"/>
      <c r="AP121" s="24"/>
      <c r="AQ121" s="24"/>
      <c r="AR121" s="3"/>
    </row>
    <row r="122" spans="1:44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24"/>
      <c r="Q122" s="24"/>
      <c r="R122" s="24"/>
      <c r="S122" s="24"/>
      <c r="T122" s="24"/>
      <c r="U122" s="35"/>
      <c r="V122" s="38"/>
      <c r="W122" s="35"/>
      <c r="X122" s="35"/>
      <c r="Y122" s="24"/>
      <c r="Z122" s="24"/>
      <c r="AA122" s="24"/>
      <c r="AB122" s="24"/>
      <c r="AC122" s="24"/>
      <c r="AD122" s="24"/>
      <c r="AE122" s="24"/>
      <c r="AF122" s="24"/>
      <c r="AG122" s="24"/>
      <c r="AH122" s="57"/>
      <c r="AI122" s="35"/>
      <c r="AJ122" s="35"/>
      <c r="AK122" s="24"/>
      <c r="AL122" s="24"/>
      <c r="AM122" s="24"/>
      <c r="AN122" s="24"/>
      <c r="AO122" s="24"/>
      <c r="AP122" s="24"/>
      <c r="AQ122" s="24"/>
      <c r="AR122" s="3"/>
    </row>
    <row r="123" spans="1:44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24"/>
      <c r="Q123" s="24"/>
      <c r="R123" s="24"/>
      <c r="S123" s="24"/>
      <c r="T123" s="24"/>
      <c r="U123" s="35"/>
      <c r="V123" s="38"/>
      <c r="W123" s="35"/>
      <c r="X123" s="35"/>
      <c r="Y123" s="24"/>
      <c r="Z123" s="24"/>
      <c r="AA123" s="24"/>
      <c r="AB123" s="24"/>
      <c r="AC123" s="24"/>
      <c r="AD123" s="24"/>
      <c r="AE123" s="24"/>
      <c r="AF123" s="24"/>
      <c r="AG123" s="24"/>
      <c r="AH123" s="57"/>
      <c r="AI123" s="35"/>
      <c r="AJ123" s="35"/>
      <c r="AK123" s="24"/>
      <c r="AL123" s="24"/>
      <c r="AM123" s="24"/>
      <c r="AN123" s="24"/>
      <c r="AO123" s="24"/>
      <c r="AP123" s="24"/>
      <c r="AQ123" s="24"/>
      <c r="AR123" s="3"/>
    </row>
    <row r="124" spans="1:44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24"/>
      <c r="Q124" s="24"/>
      <c r="R124" s="24"/>
      <c r="S124" s="24"/>
      <c r="T124" s="24"/>
      <c r="U124" s="35"/>
      <c r="V124" s="38"/>
      <c r="W124" s="35"/>
      <c r="X124" s="35"/>
      <c r="Y124" s="24"/>
      <c r="Z124" s="24"/>
      <c r="AA124" s="24"/>
      <c r="AB124" s="24"/>
      <c r="AC124" s="24"/>
      <c r="AD124" s="24"/>
      <c r="AE124" s="24"/>
      <c r="AF124" s="24"/>
      <c r="AG124" s="24"/>
      <c r="AH124" s="57"/>
      <c r="AI124" s="35"/>
      <c r="AJ124" s="35"/>
      <c r="AK124" s="24"/>
      <c r="AL124" s="24"/>
      <c r="AM124" s="24"/>
      <c r="AN124" s="24"/>
      <c r="AO124" s="24"/>
      <c r="AP124" s="24"/>
      <c r="AQ124" s="24"/>
      <c r="AR124" s="3"/>
    </row>
    <row r="125" spans="1:44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24"/>
      <c r="Q125" s="24"/>
      <c r="R125" s="24"/>
      <c r="S125" s="24"/>
      <c r="T125" s="24"/>
      <c r="U125" s="35"/>
      <c r="V125" s="38"/>
      <c r="W125" s="35"/>
      <c r="X125" s="35"/>
      <c r="Y125" s="24"/>
      <c r="Z125" s="24"/>
      <c r="AA125" s="24"/>
      <c r="AB125" s="24"/>
      <c r="AC125" s="24"/>
      <c r="AD125" s="24"/>
      <c r="AE125" s="24"/>
      <c r="AF125" s="24"/>
      <c r="AG125" s="24"/>
      <c r="AH125" s="57"/>
      <c r="AI125" s="35"/>
      <c r="AJ125" s="35"/>
      <c r="AK125" s="24"/>
      <c r="AL125" s="24"/>
      <c r="AM125" s="24"/>
      <c r="AN125" s="24"/>
      <c r="AO125" s="24"/>
      <c r="AP125" s="24"/>
      <c r="AQ125" s="24"/>
      <c r="AR125" s="3"/>
    </row>
    <row r="126" spans="1:44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24"/>
      <c r="Q126" s="24"/>
      <c r="R126" s="24"/>
      <c r="S126" s="24"/>
      <c r="T126" s="24"/>
      <c r="U126" s="35"/>
      <c r="V126" s="38"/>
      <c r="W126" s="35"/>
      <c r="X126" s="35"/>
      <c r="Y126" s="24"/>
      <c r="Z126" s="24"/>
      <c r="AA126" s="24"/>
      <c r="AB126" s="24"/>
      <c r="AC126" s="24"/>
      <c r="AD126" s="24"/>
      <c r="AE126" s="24"/>
      <c r="AF126" s="24"/>
      <c r="AG126" s="24"/>
      <c r="AH126" s="57"/>
      <c r="AI126" s="35"/>
      <c r="AJ126" s="35"/>
      <c r="AK126" s="24"/>
      <c r="AL126" s="24"/>
      <c r="AM126" s="24"/>
      <c r="AN126" s="24"/>
      <c r="AO126" s="24"/>
      <c r="AP126" s="24"/>
      <c r="AQ126" s="24"/>
      <c r="AR126" s="3"/>
    </row>
    <row r="127" spans="1:44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24"/>
      <c r="Q127" s="24"/>
      <c r="R127" s="24"/>
      <c r="S127" s="24"/>
      <c r="T127" s="24"/>
      <c r="U127" s="35"/>
      <c r="V127" s="38"/>
      <c r="W127" s="35"/>
      <c r="X127" s="35"/>
      <c r="Y127" s="24"/>
      <c r="Z127" s="24"/>
      <c r="AA127" s="24"/>
      <c r="AB127" s="24"/>
      <c r="AC127" s="24"/>
      <c r="AD127" s="24"/>
      <c r="AE127" s="24"/>
      <c r="AF127" s="24"/>
      <c r="AG127" s="24"/>
      <c r="AH127" s="57"/>
      <c r="AI127" s="35"/>
      <c r="AJ127" s="35"/>
      <c r="AK127" s="24"/>
      <c r="AL127" s="24"/>
      <c r="AM127" s="24"/>
      <c r="AN127" s="24"/>
      <c r="AO127" s="24"/>
      <c r="AP127" s="24"/>
      <c r="AQ127" s="24"/>
      <c r="AR127" s="3"/>
    </row>
    <row r="128" spans="1:44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24"/>
      <c r="Q128" s="24"/>
      <c r="R128" s="24"/>
      <c r="S128" s="24"/>
      <c r="T128" s="24"/>
      <c r="U128" s="35"/>
      <c r="V128" s="38"/>
      <c r="W128" s="35"/>
      <c r="X128" s="35"/>
      <c r="Y128" s="24"/>
      <c r="Z128" s="24"/>
      <c r="AA128" s="24"/>
      <c r="AB128" s="24"/>
      <c r="AC128" s="24"/>
      <c r="AD128" s="24"/>
      <c r="AE128" s="24"/>
      <c r="AF128" s="24"/>
      <c r="AG128" s="24"/>
      <c r="AH128" s="57"/>
      <c r="AI128" s="35"/>
      <c r="AJ128" s="35"/>
      <c r="AK128" s="24"/>
      <c r="AL128" s="24"/>
      <c r="AM128" s="24"/>
      <c r="AN128" s="24"/>
      <c r="AO128" s="24"/>
      <c r="AP128" s="24"/>
      <c r="AQ128" s="24"/>
      <c r="AR128" s="3"/>
    </row>
    <row r="129" spans="1:44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24"/>
      <c r="Q129" s="24"/>
      <c r="R129" s="24"/>
      <c r="S129" s="24"/>
      <c r="T129" s="24"/>
      <c r="U129" s="35"/>
      <c r="V129" s="38"/>
      <c r="W129" s="35"/>
      <c r="X129" s="35"/>
      <c r="Y129" s="24"/>
      <c r="Z129" s="24"/>
      <c r="AA129" s="24"/>
      <c r="AB129" s="24"/>
      <c r="AC129" s="24"/>
      <c r="AD129" s="24"/>
      <c r="AE129" s="24"/>
      <c r="AF129" s="24"/>
      <c r="AG129" s="24"/>
      <c r="AH129" s="57"/>
      <c r="AI129" s="35"/>
      <c r="AJ129" s="35"/>
      <c r="AK129" s="24"/>
      <c r="AL129" s="24"/>
      <c r="AM129" s="24"/>
      <c r="AN129" s="24"/>
      <c r="AO129" s="24"/>
      <c r="AP129" s="24"/>
      <c r="AQ129" s="24"/>
      <c r="AR129" s="3"/>
    </row>
    <row r="130" spans="1:44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24"/>
      <c r="Q130" s="24"/>
      <c r="R130" s="24"/>
      <c r="S130" s="24"/>
      <c r="T130" s="24"/>
      <c r="U130" s="35"/>
      <c r="V130" s="38"/>
      <c r="W130" s="35"/>
      <c r="X130" s="35"/>
      <c r="Y130" s="24"/>
      <c r="Z130" s="24"/>
      <c r="AA130" s="24"/>
      <c r="AB130" s="24"/>
      <c r="AC130" s="24"/>
      <c r="AD130" s="24"/>
      <c r="AE130" s="24"/>
      <c r="AF130" s="24"/>
      <c r="AG130" s="24"/>
      <c r="AH130" s="57"/>
      <c r="AI130" s="35"/>
      <c r="AJ130" s="35"/>
      <c r="AK130" s="24"/>
      <c r="AL130" s="24"/>
      <c r="AM130" s="24"/>
      <c r="AN130" s="24"/>
      <c r="AO130" s="24"/>
      <c r="AP130" s="24"/>
      <c r="AQ130" s="24"/>
      <c r="AR130" s="3"/>
    </row>
    <row r="131" spans="1:44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24"/>
      <c r="Q131" s="24"/>
      <c r="R131" s="24"/>
      <c r="S131" s="24"/>
      <c r="T131" s="24"/>
      <c r="U131" s="35"/>
      <c r="V131" s="38"/>
      <c r="W131" s="35"/>
      <c r="X131" s="35"/>
      <c r="Y131" s="24"/>
      <c r="Z131" s="24"/>
      <c r="AA131" s="24"/>
      <c r="AB131" s="24"/>
      <c r="AC131" s="24"/>
      <c r="AD131" s="24"/>
      <c r="AE131" s="24"/>
      <c r="AF131" s="24"/>
      <c r="AG131" s="24"/>
      <c r="AH131" s="57"/>
      <c r="AI131" s="35"/>
      <c r="AJ131" s="35"/>
      <c r="AK131" s="24"/>
      <c r="AL131" s="24"/>
      <c r="AM131" s="24"/>
      <c r="AN131" s="24"/>
      <c r="AO131" s="24"/>
      <c r="AP131" s="24"/>
      <c r="AQ131" s="24"/>
      <c r="AR131" s="3"/>
    </row>
    <row r="132" spans="1:44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24"/>
      <c r="Q132" s="24"/>
      <c r="R132" s="24"/>
      <c r="S132" s="24"/>
      <c r="T132" s="24"/>
      <c r="U132" s="35"/>
      <c r="V132" s="38"/>
      <c r="W132" s="35"/>
      <c r="X132" s="35"/>
      <c r="Y132" s="24"/>
      <c r="Z132" s="24"/>
      <c r="AA132" s="24"/>
      <c r="AB132" s="24"/>
      <c r="AC132" s="24"/>
      <c r="AD132" s="24"/>
      <c r="AE132" s="24"/>
      <c r="AF132" s="24"/>
      <c r="AG132" s="24"/>
      <c r="AH132" s="57"/>
      <c r="AI132" s="35"/>
      <c r="AJ132" s="35"/>
      <c r="AK132" s="24"/>
      <c r="AL132" s="24"/>
      <c r="AM132" s="24"/>
      <c r="AN132" s="24"/>
      <c r="AO132" s="24"/>
      <c r="AP132" s="24"/>
      <c r="AQ132" s="24"/>
      <c r="AR132" s="3"/>
    </row>
    <row r="133" spans="1:44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24"/>
      <c r="Q133" s="24"/>
      <c r="R133" s="24"/>
      <c r="S133" s="24"/>
      <c r="T133" s="24"/>
      <c r="U133" s="35"/>
      <c r="V133" s="38"/>
      <c r="W133" s="35"/>
      <c r="X133" s="35"/>
      <c r="Y133" s="24"/>
      <c r="Z133" s="24"/>
      <c r="AA133" s="24"/>
      <c r="AB133" s="24"/>
      <c r="AC133" s="24"/>
      <c r="AD133" s="24"/>
      <c r="AE133" s="24"/>
      <c r="AF133" s="24"/>
      <c r="AG133" s="24"/>
      <c r="AH133" s="57"/>
      <c r="AI133" s="35"/>
      <c r="AJ133" s="35"/>
      <c r="AK133" s="24"/>
      <c r="AL133" s="24"/>
      <c r="AM133" s="24"/>
      <c r="AN133" s="24"/>
      <c r="AO133" s="24"/>
      <c r="AP133" s="24"/>
      <c r="AQ133" s="24"/>
      <c r="AR133" s="3"/>
    </row>
    <row r="134" spans="1:44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24"/>
      <c r="Q134" s="24"/>
      <c r="R134" s="24"/>
      <c r="S134" s="24"/>
      <c r="T134" s="24"/>
      <c r="U134" s="35"/>
      <c r="V134" s="38"/>
      <c r="W134" s="35"/>
      <c r="X134" s="35"/>
      <c r="Y134" s="24"/>
      <c r="Z134" s="24"/>
      <c r="AA134" s="24"/>
      <c r="AB134" s="24"/>
      <c r="AC134" s="24"/>
      <c r="AD134" s="24"/>
      <c r="AE134" s="24"/>
      <c r="AF134" s="24"/>
      <c r="AG134" s="24"/>
      <c r="AH134" s="57"/>
      <c r="AI134" s="35"/>
      <c r="AJ134" s="35"/>
      <c r="AK134" s="24"/>
      <c r="AL134" s="24"/>
      <c r="AM134" s="24"/>
      <c r="AN134" s="24"/>
      <c r="AO134" s="24"/>
      <c r="AP134" s="24"/>
      <c r="AQ134" s="24"/>
      <c r="AR134" s="3"/>
    </row>
    <row r="135" spans="1:44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24"/>
      <c r="Q135" s="24"/>
      <c r="R135" s="24"/>
      <c r="S135" s="24"/>
      <c r="T135" s="24"/>
      <c r="U135" s="35"/>
      <c r="V135" s="38"/>
      <c r="W135" s="35"/>
      <c r="X135" s="35"/>
      <c r="Y135" s="24"/>
      <c r="Z135" s="24"/>
      <c r="AA135" s="24"/>
      <c r="AB135" s="24"/>
      <c r="AC135" s="24"/>
      <c r="AD135" s="24"/>
      <c r="AE135" s="24"/>
      <c r="AF135" s="24"/>
      <c r="AG135" s="24"/>
      <c r="AH135" s="57"/>
      <c r="AI135" s="35"/>
      <c r="AJ135" s="35"/>
      <c r="AK135" s="24"/>
      <c r="AL135" s="24"/>
      <c r="AM135" s="24"/>
      <c r="AN135" s="24"/>
      <c r="AO135" s="24"/>
      <c r="AP135" s="24"/>
      <c r="AQ135" s="24"/>
      <c r="AR135" s="3"/>
    </row>
    <row r="136" spans="1:44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24"/>
      <c r="Q136" s="24"/>
      <c r="R136" s="24"/>
      <c r="S136" s="24"/>
      <c r="T136" s="24"/>
      <c r="U136" s="35"/>
      <c r="V136" s="38"/>
      <c r="W136" s="35"/>
      <c r="X136" s="35"/>
      <c r="Y136" s="24"/>
      <c r="Z136" s="24"/>
      <c r="AA136" s="24"/>
      <c r="AB136" s="24"/>
      <c r="AC136" s="24"/>
      <c r="AD136" s="24"/>
      <c r="AE136" s="24"/>
      <c r="AF136" s="24"/>
      <c r="AG136" s="24"/>
      <c r="AH136" s="57"/>
      <c r="AI136" s="35"/>
      <c r="AJ136" s="35"/>
      <c r="AK136" s="24"/>
      <c r="AL136" s="24"/>
      <c r="AM136" s="24"/>
      <c r="AN136" s="24"/>
      <c r="AO136" s="24"/>
      <c r="AP136" s="24"/>
      <c r="AQ136" s="24"/>
      <c r="AR136" s="3"/>
    </row>
    <row r="137" spans="1:44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8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57"/>
      <c r="AI137" s="35"/>
      <c r="AJ137" s="35"/>
      <c r="AK137" s="24"/>
      <c r="AL137" s="24"/>
      <c r="AM137" s="24"/>
      <c r="AN137" s="24"/>
      <c r="AO137" s="24"/>
      <c r="AP137" s="24"/>
      <c r="AQ137" s="24"/>
      <c r="AR137" s="3"/>
    </row>
    <row r="138" spans="1:44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8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57"/>
      <c r="AI138" s="35"/>
      <c r="AJ138" s="35"/>
      <c r="AK138" s="24"/>
      <c r="AL138" s="24"/>
      <c r="AM138" s="24"/>
      <c r="AN138" s="24"/>
      <c r="AO138" s="24"/>
      <c r="AP138" s="24"/>
      <c r="AQ138" s="24"/>
      <c r="AR138" s="3"/>
    </row>
    <row r="139" spans="1:44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57"/>
      <c r="AI139" s="35"/>
      <c r="AJ139" s="35"/>
      <c r="AK139" s="24"/>
      <c r="AL139" s="24"/>
      <c r="AM139" s="24"/>
      <c r="AN139" s="24"/>
      <c r="AO139" s="24"/>
      <c r="AP139" s="24"/>
      <c r="AQ139" s="24"/>
      <c r="AR139" s="3"/>
    </row>
    <row r="140" spans="1:44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57"/>
      <c r="AI140" s="35"/>
      <c r="AJ140" s="35"/>
      <c r="AK140" s="24"/>
      <c r="AL140" s="24"/>
      <c r="AM140" s="24"/>
      <c r="AN140" s="24"/>
      <c r="AO140" s="24"/>
      <c r="AP140" s="24"/>
      <c r="AQ140" s="24"/>
      <c r="AR140" s="3"/>
    </row>
    <row r="141" spans="1:44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57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4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57"/>
      <c r="AI142" s="35"/>
      <c r="AJ142" s="35"/>
      <c r="AK142" s="24"/>
      <c r="AL142" s="24"/>
      <c r="AM142" s="24"/>
      <c r="AN142" s="24"/>
      <c r="AO142" s="24"/>
      <c r="AP142" s="24"/>
      <c r="AQ142" s="24"/>
      <c r="AR142" s="3"/>
    </row>
    <row r="143" spans="1:44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57"/>
      <c r="AI143" s="35"/>
      <c r="AJ143" s="35"/>
      <c r="AK143" s="24"/>
      <c r="AL143" s="24"/>
      <c r="AM143" s="24"/>
      <c r="AN143" s="24"/>
      <c r="AO143" s="24"/>
      <c r="AP143" s="24"/>
      <c r="AQ143" s="24"/>
      <c r="AR143" s="3"/>
    </row>
    <row r="144" spans="1:44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57"/>
      <c r="AI144" s="35"/>
      <c r="AJ144" s="35"/>
      <c r="AK144" s="24"/>
      <c r="AL144" s="24"/>
      <c r="AM144" s="24"/>
      <c r="AN144" s="24"/>
      <c r="AO144" s="24"/>
      <c r="AP144" s="24"/>
      <c r="AQ144" s="24"/>
      <c r="AR144" s="3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57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57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7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7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7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7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7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7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7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7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7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7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7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7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7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7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7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7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7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7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57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57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57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57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57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8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57"/>
      <c r="AI170" s="35"/>
      <c r="AJ170" s="35"/>
      <c r="AK170" s="24"/>
      <c r="AL170" s="24"/>
      <c r="AM170" s="24"/>
      <c r="AN170" s="24"/>
      <c r="AO170" s="24"/>
      <c r="AP170" s="24"/>
      <c r="AQ170" s="24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8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57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4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8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57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4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8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57"/>
      <c r="AI173" s="35"/>
      <c r="AJ173" s="35"/>
      <c r="AK173" s="24"/>
      <c r="AL173" s="24"/>
      <c r="AM173" s="24"/>
      <c r="AN173" s="24"/>
      <c r="AO173" s="24"/>
      <c r="AP173" s="24"/>
      <c r="AQ173" s="24"/>
      <c r="AR173" s="3"/>
    </row>
    <row r="174" spans="1:44" ht="15" customHeight="1" x14ac:dyDescent="0.25">
      <c r="AG174" s="24"/>
      <c r="AH174" s="57"/>
      <c r="AI174" s="35"/>
      <c r="AJ174" s="35"/>
    </row>
    <row r="175" spans="1:44" ht="15" customHeight="1" x14ac:dyDescent="0.25">
      <c r="AG175" s="24"/>
      <c r="AH175" s="57"/>
      <c r="AI175" s="35"/>
      <c r="AJ175" s="35"/>
    </row>
    <row r="176" spans="1:44" ht="15" customHeight="1" x14ac:dyDescent="0.25">
      <c r="AG176" s="24"/>
      <c r="AH176" s="57"/>
      <c r="AI176" s="35"/>
      <c r="AJ176" s="35"/>
    </row>
    <row r="177" spans="33:36" ht="15" customHeight="1" x14ac:dyDescent="0.25">
      <c r="AG177" s="24"/>
      <c r="AH177" s="57"/>
      <c r="AI177" s="35"/>
      <c r="AJ177" s="35"/>
    </row>
    <row r="178" spans="33:36" ht="15" customHeight="1" x14ac:dyDescent="0.25">
      <c r="AG178" s="24"/>
      <c r="AH178" s="57"/>
      <c r="AI178" s="35"/>
      <c r="AJ178" s="35"/>
    </row>
    <row r="179" spans="33:36" ht="15" customHeight="1" x14ac:dyDescent="0.25">
      <c r="AG179" s="24"/>
      <c r="AH179" s="57"/>
      <c r="AI179" s="35"/>
      <c r="AJ179" s="35"/>
    </row>
    <row r="180" spans="33:36" ht="15" customHeight="1" x14ac:dyDescent="0.25">
      <c r="AG180" s="24"/>
      <c r="AH180" s="57"/>
      <c r="AI180" s="35"/>
      <c r="AJ180" s="35"/>
    </row>
  </sheetData>
  <sortState ref="B4:Q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26" t="s">
        <v>69</v>
      </c>
      <c r="C1" s="6"/>
      <c r="D1" s="81"/>
      <c r="E1" s="88" t="s">
        <v>70</v>
      </c>
      <c r="F1" s="134"/>
      <c r="G1" s="65"/>
      <c r="H1" s="65"/>
      <c r="I1" s="7"/>
      <c r="J1" s="6"/>
      <c r="K1" s="77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34"/>
      <c r="AB1" s="134"/>
      <c r="AC1" s="65"/>
      <c r="AD1" s="65"/>
      <c r="AE1" s="7"/>
      <c r="AF1" s="6"/>
      <c r="AG1" s="77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35" t="s">
        <v>132</v>
      </c>
      <c r="C2" s="62"/>
      <c r="D2" s="136"/>
      <c r="E2" s="13" t="s">
        <v>12</v>
      </c>
      <c r="F2" s="14"/>
      <c r="G2" s="14"/>
      <c r="H2" s="14"/>
      <c r="I2" s="20"/>
      <c r="J2" s="15"/>
      <c r="K2" s="137"/>
      <c r="L2" s="22" t="s">
        <v>133</v>
      </c>
      <c r="M2" s="14"/>
      <c r="N2" s="14"/>
      <c r="O2" s="21"/>
      <c r="P2" s="19"/>
      <c r="Q2" s="22" t="s">
        <v>134</v>
      </c>
      <c r="R2" s="14"/>
      <c r="S2" s="14"/>
      <c r="T2" s="14"/>
      <c r="U2" s="20"/>
      <c r="V2" s="21"/>
      <c r="W2" s="19"/>
      <c r="X2" s="138" t="s">
        <v>135</v>
      </c>
      <c r="Y2" s="139"/>
      <c r="Z2" s="140"/>
      <c r="AA2" s="13" t="s">
        <v>12</v>
      </c>
      <c r="AB2" s="14"/>
      <c r="AC2" s="14"/>
      <c r="AD2" s="14"/>
      <c r="AE2" s="20"/>
      <c r="AF2" s="15"/>
      <c r="AG2" s="137"/>
      <c r="AH2" s="22" t="s">
        <v>136</v>
      </c>
      <c r="AI2" s="14"/>
      <c r="AJ2" s="14"/>
      <c r="AK2" s="21"/>
      <c r="AL2" s="19"/>
      <c r="AM2" s="22" t="s">
        <v>134</v>
      </c>
      <c r="AN2" s="14"/>
      <c r="AO2" s="14"/>
      <c r="AP2" s="14"/>
      <c r="AQ2" s="20"/>
      <c r="AR2" s="21"/>
      <c r="AS2" s="141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41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4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41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41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29"/>
      <c r="D4" s="26"/>
      <c r="E4" s="25"/>
      <c r="F4" s="25"/>
      <c r="G4" s="25"/>
      <c r="H4" s="27"/>
      <c r="I4" s="25"/>
      <c r="J4" s="28"/>
      <c r="K4" s="30"/>
      <c r="L4" s="66"/>
      <c r="M4" s="18"/>
      <c r="N4" s="18"/>
      <c r="O4" s="18"/>
      <c r="P4" s="24"/>
      <c r="Q4" s="25"/>
      <c r="R4" s="25"/>
      <c r="S4" s="27"/>
      <c r="T4" s="25"/>
      <c r="U4" s="25"/>
      <c r="V4" s="142"/>
      <c r="W4" s="30"/>
      <c r="X4" s="25">
        <v>1992</v>
      </c>
      <c r="Y4" s="25" t="s">
        <v>126</v>
      </c>
      <c r="Z4" s="103" t="s">
        <v>142</v>
      </c>
      <c r="AA4" s="25">
        <v>20</v>
      </c>
      <c r="AB4" s="25">
        <v>0</v>
      </c>
      <c r="AC4" s="25">
        <v>12</v>
      </c>
      <c r="AD4" s="25">
        <v>12</v>
      </c>
      <c r="AE4" s="25"/>
      <c r="AF4" s="28"/>
      <c r="AG4" s="30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43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29"/>
      <c r="D5" s="26"/>
      <c r="E5" s="25"/>
      <c r="F5" s="25"/>
      <c r="G5" s="25"/>
      <c r="H5" s="27"/>
      <c r="I5" s="25"/>
      <c r="J5" s="28"/>
      <c r="K5" s="30"/>
      <c r="L5" s="66"/>
      <c r="M5" s="18"/>
      <c r="N5" s="18"/>
      <c r="O5" s="15"/>
      <c r="P5" s="24"/>
      <c r="Q5" s="167"/>
      <c r="R5" s="167"/>
      <c r="S5" s="168"/>
      <c r="T5" s="167"/>
      <c r="U5" s="167"/>
      <c r="V5" s="142"/>
      <c r="W5" s="30"/>
      <c r="X5" s="25"/>
      <c r="Y5" s="29"/>
      <c r="Z5" s="26"/>
      <c r="AA5" s="25"/>
      <c r="AB5" s="25"/>
      <c r="AC5" s="25"/>
      <c r="AD5" s="27"/>
      <c r="AE5" s="25"/>
      <c r="AF5" s="28"/>
      <c r="AG5" s="30"/>
      <c r="AH5" s="66"/>
      <c r="AI5" s="18"/>
      <c r="AJ5" s="18"/>
      <c r="AK5" s="15"/>
      <c r="AL5" s="24"/>
      <c r="AM5" s="167"/>
      <c r="AN5" s="167"/>
      <c r="AO5" s="167"/>
      <c r="AP5" s="167"/>
      <c r="AQ5" s="167"/>
      <c r="AR5" s="169"/>
      <c r="AS5" s="1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29"/>
      <c r="D6" s="26"/>
      <c r="E6" s="25"/>
      <c r="F6" s="25"/>
      <c r="G6" s="25"/>
      <c r="H6" s="27"/>
      <c r="I6" s="25"/>
      <c r="J6" s="28"/>
      <c r="K6" s="30"/>
      <c r="L6" s="66"/>
      <c r="M6" s="18"/>
      <c r="N6" s="18"/>
      <c r="O6" s="15"/>
      <c r="P6" s="24"/>
      <c r="Q6" s="167"/>
      <c r="R6" s="167"/>
      <c r="S6" s="168"/>
      <c r="T6" s="167"/>
      <c r="U6" s="167"/>
      <c r="V6" s="142"/>
      <c r="W6" s="30"/>
      <c r="X6" s="25">
        <v>1995</v>
      </c>
      <c r="Y6" s="25" t="s">
        <v>129</v>
      </c>
      <c r="Z6" s="103" t="s">
        <v>142</v>
      </c>
      <c r="AA6" s="25"/>
      <c r="AB6" s="25"/>
      <c r="AC6" s="25"/>
      <c r="AD6" s="27"/>
      <c r="AE6" s="25"/>
      <c r="AF6" s="28"/>
      <c r="AG6" s="30"/>
      <c r="AH6" s="66"/>
      <c r="AI6" s="18"/>
      <c r="AJ6" s="18"/>
      <c r="AK6" s="15"/>
      <c r="AL6" s="24"/>
      <c r="AM6" s="167"/>
      <c r="AN6" s="167"/>
      <c r="AO6" s="167"/>
      <c r="AP6" s="167"/>
      <c r="AQ6" s="167"/>
      <c r="AR6" s="169"/>
      <c r="AS6" s="1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ht="14.25" x14ac:dyDescent="0.2">
      <c r="A7" s="35"/>
      <c r="B7" s="106" t="s">
        <v>137</v>
      </c>
      <c r="C7" s="110"/>
      <c r="D7" s="109"/>
      <c r="E7" s="108">
        <f>SUM(E4:E4)</f>
        <v>0</v>
      </c>
      <c r="F7" s="108">
        <f>SUM(F4:F4)</f>
        <v>0</v>
      </c>
      <c r="G7" s="108">
        <f>SUM(G4:G4)</f>
        <v>0</v>
      </c>
      <c r="H7" s="108">
        <f>SUM(H4:H4)</f>
        <v>0</v>
      </c>
      <c r="I7" s="108">
        <f>SUM(I4:I4)</f>
        <v>0</v>
      </c>
      <c r="J7" s="144">
        <v>0</v>
      </c>
      <c r="K7" s="137">
        <f>SUM(K4:K4)</f>
        <v>0</v>
      </c>
      <c r="L7" s="22"/>
      <c r="M7" s="20"/>
      <c r="N7" s="70"/>
      <c r="O7" s="71"/>
      <c r="P7" s="24"/>
      <c r="Q7" s="108">
        <f>SUM(Q4:Q4)</f>
        <v>0</v>
      </c>
      <c r="R7" s="108">
        <f>SUM(R4:R4)</f>
        <v>0</v>
      </c>
      <c r="S7" s="108">
        <f>SUM(S4:S4)</f>
        <v>0</v>
      </c>
      <c r="T7" s="108">
        <f>SUM(T4:T4)</f>
        <v>0</v>
      </c>
      <c r="U7" s="108">
        <f>SUM(U4:U4)</f>
        <v>0</v>
      </c>
      <c r="V7" s="33">
        <v>0</v>
      </c>
      <c r="W7" s="137">
        <f>SUM(W4:W4)</f>
        <v>0</v>
      </c>
      <c r="X7" s="16" t="s">
        <v>137</v>
      </c>
      <c r="Y7" s="17"/>
      <c r="Z7" s="15"/>
      <c r="AA7" s="108">
        <f>SUM(AA4:AA5)</f>
        <v>20</v>
      </c>
      <c r="AB7" s="108">
        <f t="shared" ref="AB7:AE7" si="0">SUM(AB4:AB5)</f>
        <v>0</v>
      </c>
      <c r="AC7" s="108">
        <f t="shared" si="0"/>
        <v>12</v>
      </c>
      <c r="AD7" s="108">
        <f t="shared" si="0"/>
        <v>12</v>
      </c>
      <c r="AE7" s="108">
        <f t="shared" si="0"/>
        <v>0</v>
      </c>
      <c r="AF7" s="144">
        <v>0</v>
      </c>
      <c r="AG7" s="137">
        <f>SUM(AG4:AG4)</f>
        <v>0</v>
      </c>
      <c r="AH7" s="22"/>
      <c r="AI7" s="20"/>
      <c r="AJ7" s="70"/>
      <c r="AK7" s="71"/>
      <c r="AL7" s="24"/>
      <c r="AM7" s="108">
        <f>SUM(AM4:AM4)</f>
        <v>0</v>
      </c>
      <c r="AN7" s="108">
        <f>SUM(AN4:AN4)</f>
        <v>0</v>
      </c>
      <c r="AO7" s="108">
        <f>SUM(AO4:AO4)</f>
        <v>0</v>
      </c>
      <c r="AP7" s="108">
        <f>SUM(AP4:AP4)</f>
        <v>0</v>
      </c>
      <c r="AQ7" s="108">
        <f>SUM(AQ4:AQ4)</f>
        <v>0</v>
      </c>
      <c r="AR7" s="144">
        <v>0</v>
      </c>
      <c r="AS7" s="141">
        <f>SUM(AS4:AS4)</f>
        <v>0</v>
      </c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35"/>
      <c r="C8" s="35"/>
      <c r="D8" s="35"/>
      <c r="E8" s="35"/>
      <c r="F8" s="35"/>
      <c r="G8" s="35"/>
      <c r="H8" s="35"/>
      <c r="I8" s="35"/>
      <c r="J8" s="36"/>
      <c r="K8" s="30"/>
      <c r="L8" s="24"/>
      <c r="M8" s="24"/>
      <c r="N8" s="24"/>
      <c r="O8" s="24"/>
      <c r="P8" s="35"/>
      <c r="Q8" s="35"/>
      <c r="R8" s="38"/>
      <c r="S8" s="35"/>
      <c r="T8" s="35"/>
      <c r="U8" s="24"/>
      <c r="V8" s="24"/>
      <c r="W8" s="30"/>
      <c r="X8" s="35"/>
      <c r="Y8" s="35"/>
      <c r="Z8" s="35"/>
      <c r="AA8" s="35"/>
      <c r="AB8" s="35"/>
      <c r="AC8" s="35"/>
      <c r="AD8" s="35"/>
      <c r="AE8" s="35"/>
      <c r="AF8" s="36"/>
      <c r="AG8" s="30"/>
      <c r="AH8" s="24"/>
      <c r="AI8" s="24"/>
      <c r="AJ8" s="24"/>
      <c r="AK8" s="24"/>
      <c r="AL8" s="35"/>
      <c r="AM8" s="35"/>
      <c r="AN8" s="38"/>
      <c r="AO8" s="35"/>
      <c r="AP8" s="35"/>
      <c r="AQ8" s="24"/>
      <c r="AR8" s="24"/>
      <c r="AS8" s="30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145" t="s">
        <v>138</v>
      </c>
      <c r="C9" s="146"/>
      <c r="D9" s="147"/>
      <c r="E9" s="15" t="s">
        <v>3</v>
      </c>
      <c r="F9" s="18" t="s">
        <v>8</v>
      </c>
      <c r="G9" s="15" t="s">
        <v>5</v>
      </c>
      <c r="H9" s="18" t="s">
        <v>6</v>
      </c>
      <c r="I9" s="18" t="s">
        <v>16</v>
      </c>
      <c r="J9" s="18" t="s">
        <v>21</v>
      </c>
      <c r="K9" s="24"/>
      <c r="L9" s="18" t="s">
        <v>26</v>
      </c>
      <c r="M9" s="18" t="s">
        <v>27</v>
      </c>
      <c r="N9" s="18" t="s">
        <v>139</v>
      </c>
      <c r="O9" s="18" t="s">
        <v>140</v>
      </c>
      <c r="Q9" s="38"/>
      <c r="R9" s="38" t="s">
        <v>58</v>
      </c>
      <c r="S9" s="38"/>
      <c r="T9" s="58" t="s">
        <v>141</v>
      </c>
      <c r="U9" s="24"/>
      <c r="V9" s="30"/>
      <c r="W9" s="30"/>
      <c r="X9" s="148"/>
      <c r="Y9" s="148"/>
      <c r="Z9" s="148"/>
      <c r="AA9" s="148"/>
      <c r="AB9" s="148"/>
      <c r="AC9" s="38"/>
      <c r="AD9" s="38"/>
      <c r="AE9" s="38"/>
      <c r="AF9" s="35"/>
      <c r="AG9" s="35"/>
      <c r="AH9" s="35"/>
      <c r="AI9" s="35"/>
      <c r="AJ9" s="35"/>
      <c r="AK9" s="35"/>
      <c r="AM9" s="30"/>
      <c r="AN9" s="148"/>
      <c r="AO9" s="148"/>
      <c r="AP9" s="148"/>
      <c r="AQ9" s="148"/>
      <c r="AR9" s="148"/>
      <c r="AS9" s="148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41" t="s">
        <v>11</v>
      </c>
      <c r="C10" s="12"/>
      <c r="D10" s="43"/>
      <c r="E10" s="149">
        <v>311</v>
      </c>
      <c r="F10" s="149">
        <v>21</v>
      </c>
      <c r="G10" s="149">
        <v>58</v>
      </c>
      <c r="H10" s="149">
        <v>290</v>
      </c>
      <c r="I10" s="149">
        <v>1156</v>
      </c>
      <c r="J10" s="150">
        <v>0.53700000000000003</v>
      </c>
      <c r="K10" s="35">
        <f>PRODUCT(I10/J10)</f>
        <v>2152.700186219739</v>
      </c>
      <c r="L10" s="151">
        <f>PRODUCT((F10+G10)/E10)</f>
        <v>0.25401929260450162</v>
      </c>
      <c r="M10" s="151">
        <f>PRODUCT(H10/E10)</f>
        <v>0.932475884244373</v>
      </c>
      <c r="N10" s="151">
        <f>PRODUCT((F10+G10+H10)/E10)</f>
        <v>1.1864951768488745</v>
      </c>
      <c r="O10" s="151">
        <f>PRODUCT(I10/E10)</f>
        <v>3.717041800643087</v>
      </c>
      <c r="Q10" s="38"/>
      <c r="R10" s="38"/>
      <c r="S10" s="38"/>
      <c r="T10" s="35" t="s">
        <v>79</v>
      </c>
      <c r="U10" s="35"/>
      <c r="V10" s="35"/>
      <c r="W10" s="35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5"/>
      <c r="AL10" s="35"/>
      <c r="AM10" s="35"/>
      <c r="AN10" s="38"/>
      <c r="AO10" s="38"/>
      <c r="AP10" s="38"/>
      <c r="AQ10" s="38"/>
      <c r="AR10" s="38"/>
      <c r="AS10" s="38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152" t="s">
        <v>132</v>
      </c>
      <c r="C11" s="153"/>
      <c r="D11" s="154"/>
      <c r="E11" s="149">
        <f>PRODUCT(E7+Q7)</f>
        <v>0</v>
      </c>
      <c r="F11" s="149">
        <f>PRODUCT(F7+R7)</f>
        <v>0</v>
      </c>
      <c r="G11" s="149">
        <f>PRODUCT(G7+S7)</f>
        <v>0</v>
      </c>
      <c r="H11" s="149">
        <f>PRODUCT(H7+T7)</f>
        <v>0</v>
      </c>
      <c r="I11" s="149">
        <f>PRODUCT(I7+U7)</f>
        <v>0</v>
      </c>
      <c r="J11" s="150">
        <v>0</v>
      </c>
      <c r="K11" s="35">
        <f>PRODUCT(K7+W7)</f>
        <v>0</v>
      </c>
      <c r="L11" s="151">
        <v>0</v>
      </c>
      <c r="M11" s="151">
        <v>0</v>
      </c>
      <c r="N11" s="151">
        <v>0</v>
      </c>
      <c r="O11" s="151">
        <v>0</v>
      </c>
      <c r="Q11" s="38"/>
      <c r="R11" s="38"/>
      <c r="S11" s="38"/>
      <c r="T11" s="35" t="s">
        <v>80</v>
      </c>
      <c r="U11" s="35"/>
      <c r="V11" s="35"/>
      <c r="W11" s="35"/>
      <c r="X11" s="35"/>
      <c r="Y11" s="35"/>
      <c r="Z11" s="35"/>
      <c r="AA11" s="35"/>
      <c r="AB11" s="35"/>
      <c r="AC11" s="38"/>
      <c r="AD11" s="38"/>
      <c r="AE11" s="38"/>
      <c r="AF11" s="38"/>
      <c r="AG11" s="38"/>
      <c r="AH11" s="38"/>
      <c r="AI11" s="38"/>
      <c r="AJ11" s="38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155" t="s">
        <v>135</v>
      </c>
      <c r="C12" s="156"/>
      <c r="D12" s="157"/>
      <c r="E12" s="149">
        <f>PRODUCT(AA7+AM7)</f>
        <v>20</v>
      </c>
      <c r="F12" s="149">
        <f>PRODUCT(AB7+AN7)</f>
        <v>0</v>
      </c>
      <c r="G12" s="149">
        <f>PRODUCT(AC7+AO7)</f>
        <v>12</v>
      </c>
      <c r="H12" s="149">
        <f>PRODUCT(AD7+AP7)</f>
        <v>12</v>
      </c>
      <c r="I12" s="149">
        <f>PRODUCT(AE7+AQ7)</f>
        <v>0</v>
      </c>
      <c r="J12" s="150">
        <v>0</v>
      </c>
      <c r="K12" s="24">
        <f>PRODUCT(AG7+AS7)</f>
        <v>0</v>
      </c>
      <c r="L12" s="151">
        <f>PRODUCT((F12+G12)/E12)</f>
        <v>0.6</v>
      </c>
      <c r="M12" s="151">
        <f>PRODUCT(H12/E12)</f>
        <v>0.6</v>
      </c>
      <c r="N12" s="151">
        <f>PRODUCT((F12+G12+H12)/E12)</f>
        <v>1.2</v>
      </c>
      <c r="O12" s="151">
        <f>PRODUCT(I12/E12)</f>
        <v>0</v>
      </c>
      <c r="Q12" s="38"/>
      <c r="R12" s="38"/>
      <c r="S12" s="35"/>
      <c r="T12" s="35" t="s">
        <v>81</v>
      </c>
      <c r="U12" s="24"/>
      <c r="V12" s="24"/>
      <c r="W12" s="35"/>
      <c r="X12" s="35"/>
      <c r="Y12" s="35"/>
      <c r="Z12" s="35"/>
      <c r="AA12" s="35"/>
      <c r="AB12" s="35"/>
      <c r="AC12" s="38"/>
      <c r="AD12" s="38"/>
      <c r="AE12" s="38"/>
      <c r="AF12" s="38"/>
      <c r="AG12" s="38"/>
      <c r="AH12" s="38"/>
      <c r="AI12" s="38"/>
      <c r="AJ12" s="38"/>
      <c r="AK12" s="35"/>
      <c r="AL12" s="24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158" t="s">
        <v>137</v>
      </c>
      <c r="C13" s="86"/>
      <c r="D13" s="159"/>
      <c r="E13" s="149">
        <f>SUM(E10:E12)</f>
        <v>331</v>
      </c>
      <c r="F13" s="149">
        <f t="shared" ref="F13:I13" si="1">SUM(F10:F12)</f>
        <v>21</v>
      </c>
      <c r="G13" s="149">
        <f t="shared" si="1"/>
        <v>70</v>
      </c>
      <c r="H13" s="149">
        <f t="shared" si="1"/>
        <v>302</v>
      </c>
      <c r="I13" s="149">
        <f t="shared" si="1"/>
        <v>1156</v>
      </c>
      <c r="J13" s="150">
        <v>0</v>
      </c>
      <c r="K13" s="35">
        <f>SUM(K10:K12)</f>
        <v>2152.700186219739</v>
      </c>
      <c r="L13" s="151">
        <f>PRODUCT((F13+G13)/E13)</f>
        <v>0.27492447129909364</v>
      </c>
      <c r="M13" s="151">
        <f>PRODUCT(H13/E13)</f>
        <v>0.91238670694864044</v>
      </c>
      <c r="N13" s="151">
        <f>PRODUCT((F13+G13+H13)/E13)</f>
        <v>1.1873111782477341</v>
      </c>
      <c r="O13" s="151">
        <v>3.72</v>
      </c>
      <c r="Q13" s="24"/>
      <c r="R13" s="24"/>
      <c r="S13" s="24"/>
      <c r="T13" s="35" t="s">
        <v>82</v>
      </c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8"/>
      <c r="AF13" s="38"/>
      <c r="AG13" s="38"/>
      <c r="AH13" s="38"/>
      <c r="AI13" s="38"/>
      <c r="AJ13" s="38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ht="14.25" x14ac:dyDescent="0.2">
      <c r="A14" s="35"/>
      <c r="B14" s="35"/>
      <c r="C14" s="35"/>
      <c r="D14" s="35"/>
      <c r="E14" s="24"/>
      <c r="F14" s="24"/>
      <c r="G14" s="24"/>
      <c r="H14" s="24"/>
      <c r="I14" s="24"/>
      <c r="J14" s="35"/>
      <c r="K14" s="35"/>
      <c r="L14" s="24"/>
      <c r="M14" s="24"/>
      <c r="N14" s="24"/>
      <c r="O14" s="24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8"/>
      <c r="AJ14" s="38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ht="14.25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8"/>
      <c r="AJ15" s="38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J52" s="35"/>
      <c r="K52" s="35"/>
      <c r="L52"/>
      <c r="M52"/>
      <c r="N52"/>
      <c r="O52"/>
      <c r="P52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8"/>
      <c r="AJ52" s="38"/>
      <c r="AK52" s="35"/>
      <c r="AL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J53" s="35"/>
      <c r="K53" s="35"/>
      <c r="L53"/>
      <c r="M53"/>
      <c r="N53"/>
      <c r="O53"/>
      <c r="P53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8"/>
      <c r="AJ53" s="38"/>
      <c r="AK53" s="35"/>
      <c r="AL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8"/>
      <c r="AJ54" s="38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8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L75"/>
      <c r="M75"/>
      <c r="N75"/>
      <c r="O75"/>
      <c r="P7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L76"/>
      <c r="M76"/>
      <c r="N76"/>
      <c r="O76"/>
      <c r="P76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24"/>
      <c r="R86" s="24"/>
      <c r="S86" s="24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8"/>
      <c r="AJ86" s="38"/>
      <c r="AK86" s="35"/>
      <c r="AL86" s="24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24"/>
      <c r="R87" s="24"/>
      <c r="S87" s="24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8"/>
      <c r="AJ87" s="38"/>
      <c r="AK87" s="35"/>
      <c r="AL87" s="24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4"/>
      <c r="R88" s="24"/>
      <c r="S88" s="24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8"/>
      <c r="AJ88" s="38"/>
      <c r="AK88" s="35"/>
      <c r="AL88" s="24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8"/>
      <c r="AJ89" s="38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8"/>
      <c r="AJ90" s="38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8"/>
      <c r="AJ91" s="38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8"/>
      <c r="AJ172" s="38"/>
      <c r="AK172" s="35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8"/>
      <c r="AJ173" s="38"/>
      <c r="AK173" s="35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8"/>
      <c r="AJ174" s="38"/>
      <c r="AK174" s="35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8"/>
      <c r="AJ175" s="38"/>
      <c r="AK175" s="35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8"/>
      <c r="AJ176" s="38"/>
      <c r="AK176" s="35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8"/>
      <c r="AJ177" s="38"/>
      <c r="AK177" s="35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8"/>
      <c r="AJ178" s="38"/>
      <c r="AK178" s="24"/>
      <c r="AL178" s="24"/>
    </row>
    <row r="179" spans="12:38" x14ac:dyDescent="0.25">
      <c r="R179" s="30"/>
      <c r="S179" s="30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8"/>
      <c r="AJ179" s="38"/>
    </row>
    <row r="180" spans="12:38" x14ac:dyDescent="0.25">
      <c r="R180" s="30"/>
      <c r="S180" s="30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8"/>
      <c r="AJ180" s="38"/>
    </row>
    <row r="181" spans="12:38" x14ac:dyDescent="0.25">
      <c r="R181" s="30"/>
      <c r="S181" s="30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8"/>
      <c r="AJ181" s="38"/>
    </row>
    <row r="182" spans="12:38" x14ac:dyDescent="0.25">
      <c r="L182"/>
      <c r="M182"/>
      <c r="N182"/>
      <c r="O182"/>
      <c r="P182"/>
      <c r="R182" s="30"/>
      <c r="S182" s="30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/>
      <c r="AL182"/>
    </row>
    <row r="183" spans="12:38" x14ac:dyDescent="0.25">
      <c r="L183"/>
      <c r="M183"/>
      <c r="N183"/>
      <c r="O183"/>
      <c r="P183"/>
      <c r="R183" s="30"/>
      <c r="S183" s="30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/>
      <c r="AL183"/>
    </row>
    <row r="184" spans="12:38" x14ac:dyDescent="0.25">
      <c r="L184"/>
      <c r="M184"/>
      <c r="N184"/>
      <c r="O184"/>
      <c r="P184"/>
      <c r="R184" s="30"/>
      <c r="S184" s="30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ht="14.25" x14ac:dyDescent="0.2">
      <c r="L207"/>
      <c r="M207"/>
      <c r="N207"/>
      <c r="O207"/>
      <c r="P207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ht="14.25" x14ac:dyDescent="0.2">
      <c r="L208"/>
      <c r="M208"/>
      <c r="N208"/>
      <c r="O208"/>
      <c r="P20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ht="14.25" x14ac:dyDescent="0.2">
      <c r="L209"/>
      <c r="M209"/>
      <c r="N209"/>
      <c r="O209"/>
      <c r="P209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8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8.85546875" style="59" customWidth="1"/>
    <col min="3" max="3" width="24.140625" style="60" customWidth="1"/>
    <col min="4" max="4" width="10.5703125" style="67" customWidth="1"/>
    <col min="5" max="5" width="8" style="67" customWidth="1"/>
    <col min="6" max="6" width="0.7109375" style="30" customWidth="1"/>
    <col min="7" max="16" width="5.28515625" style="60" customWidth="1"/>
    <col min="17" max="21" width="6.7109375" style="92" customWidth="1"/>
    <col min="22" max="22" width="9.140625" style="60" customWidth="1"/>
    <col min="23" max="23" width="18.85546875" style="67" customWidth="1"/>
    <col min="24" max="24" width="9.7109375" style="60" customWidth="1"/>
    <col min="25" max="30" width="9.140625" style="3"/>
    <col min="257" max="257" width="1.28515625" customWidth="1"/>
    <col min="258" max="258" width="26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9.140625" customWidth="1"/>
    <col min="279" max="279" width="18.85546875" customWidth="1"/>
    <col min="280" max="280" width="9.7109375" customWidth="1"/>
    <col min="513" max="513" width="1.28515625" customWidth="1"/>
    <col min="514" max="514" width="26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9.140625" customWidth="1"/>
    <col min="535" max="535" width="18.85546875" customWidth="1"/>
    <col min="536" max="536" width="9.7109375" customWidth="1"/>
    <col min="769" max="769" width="1.28515625" customWidth="1"/>
    <col min="770" max="770" width="26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9.140625" customWidth="1"/>
    <col min="791" max="791" width="18.85546875" customWidth="1"/>
    <col min="792" max="792" width="9.7109375" customWidth="1"/>
    <col min="1025" max="1025" width="1.28515625" customWidth="1"/>
    <col min="1026" max="1026" width="26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9.140625" customWidth="1"/>
    <col min="1047" max="1047" width="18.85546875" customWidth="1"/>
    <col min="1048" max="1048" width="9.7109375" customWidth="1"/>
    <col min="1281" max="1281" width="1.28515625" customWidth="1"/>
    <col min="1282" max="1282" width="26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9.140625" customWidth="1"/>
    <col min="1303" max="1303" width="18.85546875" customWidth="1"/>
    <col min="1304" max="1304" width="9.7109375" customWidth="1"/>
    <col min="1537" max="1537" width="1.28515625" customWidth="1"/>
    <col min="1538" max="1538" width="26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9.140625" customWidth="1"/>
    <col min="1559" max="1559" width="18.85546875" customWidth="1"/>
    <col min="1560" max="1560" width="9.7109375" customWidth="1"/>
    <col min="1793" max="1793" width="1.28515625" customWidth="1"/>
    <col min="1794" max="1794" width="26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9.140625" customWidth="1"/>
    <col min="1815" max="1815" width="18.85546875" customWidth="1"/>
    <col min="1816" max="1816" width="9.7109375" customWidth="1"/>
    <col min="2049" max="2049" width="1.28515625" customWidth="1"/>
    <col min="2050" max="2050" width="26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9.140625" customWidth="1"/>
    <col min="2071" max="2071" width="18.85546875" customWidth="1"/>
    <col min="2072" max="2072" width="9.7109375" customWidth="1"/>
    <col min="2305" max="2305" width="1.28515625" customWidth="1"/>
    <col min="2306" max="2306" width="26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9.140625" customWidth="1"/>
    <col min="2327" max="2327" width="18.85546875" customWidth="1"/>
    <col min="2328" max="2328" width="9.7109375" customWidth="1"/>
    <col min="2561" max="2561" width="1.28515625" customWidth="1"/>
    <col min="2562" max="2562" width="26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9.140625" customWidth="1"/>
    <col min="2583" max="2583" width="18.85546875" customWidth="1"/>
    <col min="2584" max="2584" width="9.7109375" customWidth="1"/>
    <col min="2817" max="2817" width="1.28515625" customWidth="1"/>
    <col min="2818" max="2818" width="26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9.140625" customWidth="1"/>
    <col min="2839" max="2839" width="18.85546875" customWidth="1"/>
    <col min="2840" max="2840" width="9.7109375" customWidth="1"/>
    <col min="3073" max="3073" width="1.28515625" customWidth="1"/>
    <col min="3074" max="3074" width="26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9.140625" customWidth="1"/>
    <col min="3095" max="3095" width="18.85546875" customWidth="1"/>
    <col min="3096" max="3096" width="9.7109375" customWidth="1"/>
    <col min="3329" max="3329" width="1.28515625" customWidth="1"/>
    <col min="3330" max="3330" width="26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9.140625" customWidth="1"/>
    <col min="3351" max="3351" width="18.85546875" customWidth="1"/>
    <col min="3352" max="3352" width="9.7109375" customWidth="1"/>
    <col min="3585" max="3585" width="1.28515625" customWidth="1"/>
    <col min="3586" max="3586" width="26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9.140625" customWidth="1"/>
    <col min="3607" max="3607" width="18.85546875" customWidth="1"/>
    <col min="3608" max="3608" width="9.7109375" customWidth="1"/>
    <col min="3841" max="3841" width="1.28515625" customWidth="1"/>
    <col min="3842" max="3842" width="26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9.140625" customWidth="1"/>
    <col min="3863" max="3863" width="18.85546875" customWidth="1"/>
    <col min="3864" max="3864" width="9.7109375" customWidth="1"/>
    <col min="4097" max="4097" width="1.28515625" customWidth="1"/>
    <col min="4098" max="4098" width="26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9.140625" customWidth="1"/>
    <col min="4119" max="4119" width="18.85546875" customWidth="1"/>
    <col min="4120" max="4120" width="9.7109375" customWidth="1"/>
    <col min="4353" max="4353" width="1.28515625" customWidth="1"/>
    <col min="4354" max="4354" width="26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9.140625" customWidth="1"/>
    <col min="4375" max="4375" width="18.85546875" customWidth="1"/>
    <col min="4376" max="4376" width="9.7109375" customWidth="1"/>
    <col min="4609" max="4609" width="1.28515625" customWidth="1"/>
    <col min="4610" max="4610" width="26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9.140625" customWidth="1"/>
    <col min="4631" max="4631" width="18.85546875" customWidth="1"/>
    <col min="4632" max="4632" width="9.7109375" customWidth="1"/>
    <col min="4865" max="4865" width="1.28515625" customWidth="1"/>
    <col min="4866" max="4866" width="26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9.140625" customWidth="1"/>
    <col min="4887" max="4887" width="18.85546875" customWidth="1"/>
    <col min="4888" max="4888" width="9.7109375" customWidth="1"/>
    <col min="5121" max="5121" width="1.28515625" customWidth="1"/>
    <col min="5122" max="5122" width="26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9.140625" customWidth="1"/>
    <col min="5143" max="5143" width="18.85546875" customWidth="1"/>
    <col min="5144" max="5144" width="9.7109375" customWidth="1"/>
    <col min="5377" max="5377" width="1.28515625" customWidth="1"/>
    <col min="5378" max="5378" width="26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9.140625" customWidth="1"/>
    <col min="5399" max="5399" width="18.85546875" customWidth="1"/>
    <col min="5400" max="5400" width="9.7109375" customWidth="1"/>
    <col min="5633" max="5633" width="1.28515625" customWidth="1"/>
    <col min="5634" max="5634" width="26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9.140625" customWidth="1"/>
    <col min="5655" max="5655" width="18.85546875" customWidth="1"/>
    <col min="5656" max="5656" width="9.7109375" customWidth="1"/>
    <col min="5889" max="5889" width="1.28515625" customWidth="1"/>
    <col min="5890" max="5890" width="26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9.140625" customWidth="1"/>
    <col min="5911" max="5911" width="18.85546875" customWidth="1"/>
    <col min="5912" max="5912" width="9.7109375" customWidth="1"/>
    <col min="6145" max="6145" width="1.28515625" customWidth="1"/>
    <col min="6146" max="6146" width="26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9.140625" customWidth="1"/>
    <col min="6167" max="6167" width="18.85546875" customWidth="1"/>
    <col min="6168" max="6168" width="9.7109375" customWidth="1"/>
    <col min="6401" max="6401" width="1.28515625" customWidth="1"/>
    <col min="6402" max="6402" width="26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9.140625" customWidth="1"/>
    <col min="6423" max="6423" width="18.85546875" customWidth="1"/>
    <col min="6424" max="6424" width="9.7109375" customWidth="1"/>
    <col min="6657" max="6657" width="1.28515625" customWidth="1"/>
    <col min="6658" max="6658" width="26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9.140625" customWidth="1"/>
    <col min="6679" max="6679" width="18.85546875" customWidth="1"/>
    <col min="6680" max="6680" width="9.7109375" customWidth="1"/>
    <col min="6913" max="6913" width="1.28515625" customWidth="1"/>
    <col min="6914" max="6914" width="26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9.140625" customWidth="1"/>
    <col min="6935" max="6935" width="18.85546875" customWidth="1"/>
    <col min="6936" max="6936" width="9.7109375" customWidth="1"/>
    <col min="7169" max="7169" width="1.28515625" customWidth="1"/>
    <col min="7170" max="7170" width="26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9.140625" customWidth="1"/>
    <col min="7191" max="7191" width="18.85546875" customWidth="1"/>
    <col min="7192" max="7192" width="9.7109375" customWidth="1"/>
    <col min="7425" max="7425" width="1.28515625" customWidth="1"/>
    <col min="7426" max="7426" width="26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9.140625" customWidth="1"/>
    <col min="7447" max="7447" width="18.85546875" customWidth="1"/>
    <col min="7448" max="7448" width="9.7109375" customWidth="1"/>
    <col min="7681" max="7681" width="1.28515625" customWidth="1"/>
    <col min="7682" max="7682" width="26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9.140625" customWidth="1"/>
    <col min="7703" max="7703" width="18.85546875" customWidth="1"/>
    <col min="7704" max="7704" width="9.7109375" customWidth="1"/>
    <col min="7937" max="7937" width="1.28515625" customWidth="1"/>
    <col min="7938" max="7938" width="26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9.140625" customWidth="1"/>
    <col min="7959" max="7959" width="18.85546875" customWidth="1"/>
    <col min="7960" max="7960" width="9.7109375" customWidth="1"/>
    <col min="8193" max="8193" width="1.28515625" customWidth="1"/>
    <col min="8194" max="8194" width="26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9.140625" customWidth="1"/>
    <col min="8215" max="8215" width="18.85546875" customWidth="1"/>
    <col min="8216" max="8216" width="9.7109375" customWidth="1"/>
    <col min="8449" max="8449" width="1.28515625" customWidth="1"/>
    <col min="8450" max="8450" width="26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9.140625" customWidth="1"/>
    <col min="8471" max="8471" width="18.85546875" customWidth="1"/>
    <col min="8472" max="8472" width="9.7109375" customWidth="1"/>
    <col min="8705" max="8705" width="1.28515625" customWidth="1"/>
    <col min="8706" max="8706" width="26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9.140625" customWidth="1"/>
    <col min="8727" max="8727" width="18.85546875" customWidth="1"/>
    <col min="8728" max="8728" width="9.7109375" customWidth="1"/>
    <col min="8961" max="8961" width="1.28515625" customWidth="1"/>
    <col min="8962" max="8962" width="26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9.140625" customWidth="1"/>
    <col min="8983" max="8983" width="18.85546875" customWidth="1"/>
    <col min="8984" max="8984" width="9.7109375" customWidth="1"/>
    <col min="9217" max="9217" width="1.28515625" customWidth="1"/>
    <col min="9218" max="9218" width="26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9.140625" customWidth="1"/>
    <col min="9239" max="9239" width="18.85546875" customWidth="1"/>
    <col min="9240" max="9240" width="9.7109375" customWidth="1"/>
    <col min="9473" max="9473" width="1.28515625" customWidth="1"/>
    <col min="9474" max="9474" width="26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9.140625" customWidth="1"/>
    <col min="9495" max="9495" width="18.85546875" customWidth="1"/>
    <col min="9496" max="9496" width="9.7109375" customWidth="1"/>
    <col min="9729" max="9729" width="1.28515625" customWidth="1"/>
    <col min="9730" max="9730" width="26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9.140625" customWidth="1"/>
    <col min="9751" max="9751" width="18.85546875" customWidth="1"/>
    <col min="9752" max="9752" width="9.7109375" customWidth="1"/>
    <col min="9985" max="9985" width="1.28515625" customWidth="1"/>
    <col min="9986" max="9986" width="26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9.140625" customWidth="1"/>
    <col min="10007" max="10007" width="18.85546875" customWidth="1"/>
    <col min="10008" max="10008" width="9.7109375" customWidth="1"/>
    <col min="10241" max="10241" width="1.28515625" customWidth="1"/>
    <col min="10242" max="10242" width="26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9.140625" customWidth="1"/>
    <col min="10263" max="10263" width="18.85546875" customWidth="1"/>
    <col min="10264" max="10264" width="9.7109375" customWidth="1"/>
    <col min="10497" max="10497" width="1.28515625" customWidth="1"/>
    <col min="10498" max="10498" width="26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9.140625" customWidth="1"/>
    <col min="10519" max="10519" width="18.85546875" customWidth="1"/>
    <col min="10520" max="10520" width="9.7109375" customWidth="1"/>
    <col min="10753" max="10753" width="1.28515625" customWidth="1"/>
    <col min="10754" max="10754" width="26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9.140625" customWidth="1"/>
    <col min="10775" max="10775" width="18.85546875" customWidth="1"/>
    <col min="10776" max="10776" width="9.7109375" customWidth="1"/>
    <col min="11009" max="11009" width="1.28515625" customWidth="1"/>
    <col min="11010" max="11010" width="26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9.140625" customWidth="1"/>
    <col min="11031" max="11031" width="18.85546875" customWidth="1"/>
    <col min="11032" max="11032" width="9.7109375" customWidth="1"/>
    <col min="11265" max="11265" width="1.28515625" customWidth="1"/>
    <col min="11266" max="11266" width="26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9.140625" customWidth="1"/>
    <col min="11287" max="11287" width="18.85546875" customWidth="1"/>
    <col min="11288" max="11288" width="9.7109375" customWidth="1"/>
    <col min="11521" max="11521" width="1.28515625" customWidth="1"/>
    <col min="11522" max="11522" width="26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9.140625" customWidth="1"/>
    <col min="11543" max="11543" width="18.85546875" customWidth="1"/>
    <col min="11544" max="11544" width="9.7109375" customWidth="1"/>
    <col min="11777" max="11777" width="1.28515625" customWidth="1"/>
    <col min="11778" max="11778" width="26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9.140625" customWidth="1"/>
    <col min="11799" max="11799" width="18.85546875" customWidth="1"/>
    <col min="11800" max="11800" width="9.7109375" customWidth="1"/>
    <col min="12033" max="12033" width="1.28515625" customWidth="1"/>
    <col min="12034" max="12034" width="26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9.140625" customWidth="1"/>
    <col min="12055" max="12055" width="18.85546875" customWidth="1"/>
    <col min="12056" max="12056" width="9.7109375" customWidth="1"/>
    <col min="12289" max="12289" width="1.28515625" customWidth="1"/>
    <col min="12290" max="12290" width="26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9.140625" customWidth="1"/>
    <col min="12311" max="12311" width="18.85546875" customWidth="1"/>
    <col min="12312" max="12312" width="9.7109375" customWidth="1"/>
    <col min="12545" max="12545" width="1.28515625" customWidth="1"/>
    <col min="12546" max="12546" width="26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9.140625" customWidth="1"/>
    <col min="12567" max="12567" width="18.85546875" customWidth="1"/>
    <col min="12568" max="12568" width="9.7109375" customWidth="1"/>
    <col min="12801" max="12801" width="1.28515625" customWidth="1"/>
    <col min="12802" max="12802" width="26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9.140625" customWidth="1"/>
    <col min="12823" max="12823" width="18.85546875" customWidth="1"/>
    <col min="12824" max="12824" width="9.7109375" customWidth="1"/>
    <col min="13057" max="13057" width="1.28515625" customWidth="1"/>
    <col min="13058" max="13058" width="26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9.140625" customWidth="1"/>
    <col min="13079" max="13079" width="18.85546875" customWidth="1"/>
    <col min="13080" max="13080" width="9.7109375" customWidth="1"/>
    <col min="13313" max="13313" width="1.28515625" customWidth="1"/>
    <col min="13314" max="13314" width="26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9.140625" customWidth="1"/>
    <col min="13335" max="13335" width="18.85546875" customWidth="1"/>
    <col min="13336" max="13336" width="9.7109375" customWidth="1"/>
    <col min="13569" max="13569" width="1.28515625" customWidth="1"/>
    <col min="13570" max="13570" width="26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9.140625" customWidth="1"/>
    <col min="13591" max="13591" width="18.85546875" customWidth="1"/>
    <col min="13592" max="13592" width="9.7109375" customWidth="1"/>
    <col min="13825" max="13825" width="1.28515625" customWidth="1"/>
    <col min="13826" max="13826" width="26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9.140625" customWidth="1"/>
    <col min="13847" max="13847" width="18.85546875" customWidth="1"/>
    <col min="13848" max="13848" width="9.7109375" customWidth="1"/>
    <col min="14081" max="14081" width="1.28515625" customWidth="1"/>
    <col min="14082" max="14082" width="26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9.140625" customWidth="1"/>
    <col min="14103" max="14103" width="18.85546875" customWidth="1"/>
    <col min="14104" max="14104" width="9.7109375" customWidth="1"/>
    <col min="14337" max="14337" width="1.28515625" customWidth="1"/>
    <col min="14338" max="14338" width="26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9.140625" customWidth="1"/>
    <col min="14359" max="14359" width="18.85546875" customWidth="1"/>
    <col min="14360" max="14360" width="9.7109375" customWidth="1"/>
    <col min="14593" max="14593" width="1.28515625" customWidth="1"/>
    <col min="14594" max="14594" width="26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9.140625" customWidth="1"/>
    <col min="14615" max="14615" width="18.85546875" customWidth="1"/>
    <col min="14616" max="14616" width="9.7109375" customWidth="1"/>
    <col min="14849" max="14849" width="1.28515625" customWidth="1"/>
    <col min="14850" max="14850" width="26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9.140625" customWidth="1"/>
    <col min="14871" max="14871" width="18.85546875" customWidth="1"/>
    <col min="14872" max="14872" width="9.7109375" customWidth="1"/>
    <col min="15105" max="15105" width="1.28515625" customWidth="1"/>
    <col min="15106" max="15106" width="26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9.140625" customWidth="1"/>
    <col min="15127" max="15127" width="18.85546875" customWidth="1"/>
    <col min="15128" max="15128" width="9.7109375" customWidth="1"/>
    <col min="15361" max="15361" width="1.28515625" customWidth="1"/>
    <col min="15362" max="15362" width="26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9.140625" customWidth="1"/>
    <col min="15383" max="15383" width="18.85546875" customWidth="1"/>
    <col min="15384" max="15384" width="9.7109375" customWidth="1"/>
    <col min="15617" max="15617" width="1.28515625" customWidth="1"/>
    <col min="15618" max="15618" width="26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9.140625" customWidth="1"/>
    <col min="15639" max="15639" width="18.85546875" customWidth="1"/>
    <col min="15640" max="15640" width="9.7109375" customWidth="1"/>
    <col min="15873" max="15873" width="1.28515625" customWidth="1"/>
    <col min="15874" max="15874" width="26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9.140625" customWidth="1"/>
    <col min="15895" max="15895" width="18.85546875" customWidth="1"/>
    <col min="15896" max="15896" width="9.7109375" customWidth="1"/>
    <col min="16129" max="16129" width="1.28515625" customWidth="1"/>
    <col min="16130" max="16130" width="26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9.140625" customWidth="1"/>
    <col min="16151" max="16151" width="18.85546875" customWidth="1"/>
    <col min="16152" max="16152" width="9.7109375" customWidth="1"/>
  </cols>
  <sheetData>
    <row r="1" spans="1:30" ht="18.75" x14ac:dyDescent="0.3">
      <c r="A1" s="8"/>
      <c r="B1" s="68" t="s">
        <v>46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90"/>
      <c r="R1" s="90"/>
      <c r="S1" s="90"/>
      <c r="T1" s="90"/>
      <c r="U1" s="90"/>
      <c r="V1" s="62"/>
      <c r="W1" s="63"/>
      <c r="X1" s="61"/>
      <c r="Y1" s="64"/>
      <c r="Z1" s="64"/>
      <c r="AA1" s="64"/>
      <c r="AB1" s="64"/>
      <c r="AC1" s="64"/>
      <c r="AD1" s="64"/>
    </row>
    <row r="2" spans="1:30" ht="15.75" x14ac:dyDescent="0.25">
      <c r="A2" s="8"/>
      <c r="B2" s="104" t="s">
        <v>69</v>
      </c>
      <c r="C2" s="88" t="s">
        <v>70</v>
      </c>
      <c r="D2" s="65"/>
      <c r="E2" s="11"/>
      <c r="F2" s="94"/>
      <c r="G2" s="65"/>
      <c r="H2" s="11"/>
      <c r="I2" s="11"/>
      <c r="J2" s="11"/>
      <c r="K2" s="11"/>
      <c r="L2" s="11"/>
      <c r="M2" s="11"/>
      <c r="N2" s="11"/>
      <c r="O2" s="11"/>
      <c r="P2" s="11"/>
      <c r="Q2" s="91"/>
      <c r="R2" s="91"/>
      <c r="S2" s="91"/>
      <c r="T2" s="91"/>
      <c r="U2" s="91"/>
      <c r="V2" s="11"/>
      <c r="W2" s="65"/>
      <c r="X2" s="27"/>
      <c r="Y2" s="64"/>
      <c r="Z2" s="64"/>
      <c r="AA2" s="64"/>
      <c r="AB2" s="64"/>
      <c r="AC2" s="64"/>
      <c r="AD2" s="64"/>
    </row>
    <row r="3" spans="1:30" x14ac:dyDescent="0.25">
      <c r="A3" s="8"/>
      <c r="B3" s="105" t="s">
        <v>93</v>
      </c>
      <c r="C3" s="22" t="s">
        <v>34</v>
      </c>
      <c r="D3" s="106" t="s">
        <v>35</v>
      </c>
      <c r="E3" s="107" t="s">
        <v>1</v>
      </c>
      <c r="F3" s="24"/>
      <c r="G3" s="108" t="s">
        <v>36</v>
      </c>
      <c r="H3" s="109" t="s">
        <v>37</v>
      </c>
      <c r="I3" s="109" t="s">
        <v>31</v>
      </c>
      <c r="J3" s="17" t="s">
        <v>38</v>
      </c>
      <c r="K3" s="110" t="s">
        <v>39</v>
      </c>
      <c r="L3" s="110" t="s">
        <v>40</v>
      </c>
      <c r="M3" s="108" t="s">
        <v>41</v>
      </c>
      <c r="N3" s="108" t="s">
        <v>30</v>
      </c>
      <c r="O3" s="109" t="s">
        <v>42</v>
      </c>
      <c r="P3" s="108" t="s">
        <v>37</v>
      </c>
      <c r="Q3" s="125" t="s">
        <v>16</v>
      </c>
      <c r="R3" s="125">
        <v>1</v>
      </c>
      <c r="S3" s="125">
        <v>2</v>
      </c>
      <c r="T3" s="125">
        <v>3</v>
      </c>
      <c r="U3" s="125" t="s">
        <v>43</v>
      </c>
      <c r="V3" s="17" t="s">
        <v>21</v>
      </c>
      <c r="W3" s="16" t="s">
        <v>44</v>
      </c>
      <c r="X3" s="16" t="s">
        <v>45</v>
      </c>
      <c r="Y3" s="64"/>
      <c r="Z3" s="64"/>
      <c r="AA3" s="64"/>
      <c r="AB3" s="64"/>
      <c r="AC3" s="64"/>
      <c r="AD3" s="64"/>
    </row>
    <row r="4" spans="1:30" x14ac:dyDescent="0.25">
      <c r="A4" s="23"/>
      <c r="B4" s="111" t="s">
        <v>94</v>
      </c>
      <c r="C4" s="127" t="s">
        <v>95</v>
      </c>
      <c r="D4" s="111" t="s">
        <v>96</v>
      </c>
      <c r="E4" s="128" t="s">
        <v>77</v>
      </c>
      <c r="F4" s="24"/>
      <c r="G4" s="112"/>
      <c r="H4" s="112"/>
      <c r="I4" s="112">
        <v>1</v>
      </c>
      <c r="J4" s="112" t="s">
        <v>97</v>
      </c>
      <c r="K4" s="112">
        <v>2</v>
      </c>
      <c r="L4" s="112"/>
      <c r="M4" s="112">
        <v>1</v>
      </c>
      <c r="N4" s="112"/>
      <c r="O4" s="112"/>
      <c r="P4" s="112"/>
      <c r="Q4" s="113" t="s">
        <v>105</v>
      </c>
      <c r="R4" s="113" t="s">
        <v>106</v>
      </c>
      <c r="S4" s="113" t="s">
        <v>60</v>
      </c>
      <c r="T4" s="113"/>
      <c r="U4" s="113"/>
      <c r="V4" s="129">
        <v>0.6</v>
      </c>
      <c r="W4" s="127" t="s">
        <v>98</v>
      </c>
      <c r="X4" s="130">
        <v>4310</v>
      </c>
      <c r="Y4" s="64"/>
      <c r="Z4" s="64"/>
      <c r="AA4" s="64"/>
      <c r="AB4" s="64"/>
      <c r="AC4" s="64"/>
      <c r="AD4" s="64"/>
    </row>
    <row r="5" spans="1:30" x14ac:dyDescent="0.25">
      <c r="A5" s="23"/>
      <c r="B5" s="111" t="s">
        <v>99</v>
      </c>
      <c r="C5" s="127" t="s">
        <v>100</v>
      </c>
      <c r="D5" s="111" t="s">
        <v>96</v>
      </c>
      <c r="E5" s="128" t="s">
        <v>77</v>
      </c>
      <c r="F5" s="24"/>
      <c r="G5" s="112"/>
      <c r="H5" s="112"/>
      <c r="I5" s="112">
        <v>1</v>
      </c>
      <c r="J5" s="112" t="s">
        <v>101</v>
      </c>
      <c r="K5" s="112">
        <v>1</v>
      </c>
      <c r="L5" s="112"/>
      <c r="M5" s="112">
        <v>1</v>
      </c>
      <c r="N5" s="112"/>
      <c r="O5" s="112"/>
      <c r="P5" s="112"/>
      <c r="Q5" s="113" t="s">
        <v>107</v>
      </c>
      <c r="R5" s="113" t="s">
        <v>60</v>
      </c>
      <c r="S5" s="113" t="s">
        <v>61</v>
      </c>
      <c r="T5" s="113"/>
      <c r="U5" s="113"/>
      <c r="V5" s="129">
        <v>0.57099999999999995</v>
      </c>
      <c r="W5" s="127" t="s">
        <v>102</v>
      </c>
      <c r="X5" s="130">
        <v>5048</v>
      </c>
      <c r="Y5" s="64"/>
      <c r="Z5" s="64"/>
      <c r="AA5" s="64"/>
      <c r="AB5" s="64"/>
      <c r="AC5" s="64"/>
      <c r="AD5" s="64"/>
    </row>
    <row r="6" spans="1:30" x14ac:dyDescent="0.25">
      <c r="A6" s="23"/>
      <c r="B6" s="22" t="s">
        <v>7</v>
      </c>
      <c r="C6" s="17"/>
      <c r="D6" s="16"/>
      <c r="E6" s="82"/>
      <c r="F6" s="89"/>
      <c r="G6" s="18"/>
      <c r="H6" s="18"/>
      <c r="I6" s="18">
        <f>SUM(I4:I5)</f>
        <v>2</v>
      </c>
      <c r="J6" s="17"/>
      <c r="K6" s="17"/>
      <c r="L6" s="17"/>
      <c r="M6" s="18">
        <f t="shared" ref="M6" si="0">SUM(M4:M5)</f>
        <v>2</v>
      </c>
      <c r="N6" s="18"/>
      <c r="O6" s="18"/>
      <c r="P6" s="18"/>
      <c r="Q6" s="66" t="s">
        <v>108</v>
      </c>
      <c r="R6" s="66" t="s">
        <v>105</v>
      </c>
      <c r="S6" s="66" t="s">
        <v>107</v>
      </c>
      <c r="T6" s="66"/>
      <c r="U6" s="66"/>
      <c r="V6" s="33">
        <v>0.58299999999999996</v>
      </c>
      <c r="W6" s="83"/>
      <c r="X6" s="66"/>
      <c r="Y6" s="64"/>
      <c r="Z6" s="64"/>
      <c r="AA6" s="64"/>
      <c r="AB6" s="64"/>
      <c r="AC6" s="64"/>
      <c r="AD6" s="64"/>
    </row>
    <row r="7" spans="1:30" x14ac:dyDescent="0.25">
      <c r="A7" s="114"/>
      <c r="B7" s="115" t="s">
        <v>103</v>
      </c>
      <c r="C7" s="116" t="s">
        <v>104</v>
      </c>
      <c r="D7" s="117"/>
      <c r="E7" s="118"/>
      <c r="F7" s="119"/>
      <c r="G7" s="120"/>
      <c r="H7" s="117"/>
      <c r="I7" s="117"/>
      <c r="J7" s="117"/>
      <c r="K7" s="116"/>
      <c r="L7" s="117"/>
      <c r="M7" s="116"/>
      <c r="N7" s="116"/>
      <c r="O7" s="116"/>
      <c r="P7" s="116"/>
      <c r="Q7" s="126"/>
      <c r="R7" s="126"/>
      <c r="S7" s="126"/>
      <c r="T7" s="126"/>
      <c r="U7" s="126"/>
      <c r="V7" s="121"/>
      <c r="W7" s="116"/>
      <c r="X7" s="122"/>
      <c r="Y7" s="64"/>
      <c r="Z7" s="58"/>
      <c r="AA7" s="58"/>
      <c r="AB7" s="58"/>
      <c r="AC7" s="64"/>
      <c r="AD7" s="64"/>
    </row>
    <row r="8" spans="1:30" x14ac:dyDescent="0.25">
      <c r="A8" s="114"/>
      <c r="B8" s="123"/>
      <c r="C8" s="84"/>
      <c r="D8" s="124"/>
      <c r="E8" s="86"/>
      <c r="F8" s="86"/>
      <c r="G8" s="95"/>
      <c r="H8" s="85"/>
      <c r="I8" s="84"/>
      <c r="J8" s="85"/>
      <c r="K8" s="85"/>
      <c r="L8" s="85"/>
      <c r="M8" s="85"/>
      <c r="N8" s="85"/>
      <c r="O8" s="85"/>
      <c r="P8" s="85"/>
      <c r="Q8" s="96"/>
      <c r="R8" s="96"/>
      <c r="S8" s="96"/>
      <c r="T8" s="96"/>
      <c r="U8" s="96"/>
      <c r="V8" s="85"/>
      <c r="W8" s="85"/>
      <c r="X8" s="87"/>
      <c r="Y8" s="38"/>
      <c r="Z8" s="35"/>
      <c r="AA8" s="24"/>
      <c r="AB8" s="24"/>
      <c r="AC8" s="64"/>
      <c r="AD8" s="64"/>
    </row>
    <row r="9" spans="1:30" x14ac:dyDescent="0.25">
      <c r="A9" s="23"/>
      <c r="B9" s="58"/>
      <c r="C9" s="35"/>
      <c r="D9" s="58"/>
      <c r="E9" s="79"/>
      <c r="G9" s="35"/>
      <c r="H9" s="38"/>
      <c r="I9" s="35"/>
      <c r="J9" s="24"/>
      <c r="K9" s="24"/>
      <c r="L9" s="24"/>
      <c r="M9" s="35"/>
      <c r="N9" s="35"/>
      <c r="O9" s="35"/>
      <c r="P9" s="35"/>
      <c r="Q9" s="80"/>
      <c r="R9" s="80"/>
      <c r="S9" s="80"/>
      <c r="T9" s="80"/>
      <c r="U9" s="80"/>
      <c r="V9" s="35"/>
      <c r="W9" s="58"/>
      <c r="X9" s="35"/>
      <c r="Y9" s="64"/>
      <c r="Z9" s="64"/>
      <c r="AA9" s="64"/>
      <c r="AB9" s="64"/>
      <c r="AC9" s="64"/>
      <c r="AD9" s="64"/>
    </row>
    <row r="10" spans="1:30" x14ac:dyDescent="0.25">
      <c r="A10" s="23"/>
      <c r="B10" s="58"/>
      <c r="C10" s="35"/>
      <c r="D10" s="58"/>
      <c r="E10" s="79"/>
      <c r="G10" s="35"/>
      <c r="H10" s="38"/>
      <c r="I10" s="35"/>
      <c r="J10" s="24"/>
      <c r="K10" s="24"/>
      <c r="L10" s="24"/>
      <c r="M10" s="35"/>
      <c r="N10" s="35"/>
      <c r="O10" s="35"/>
      <c r="P10" s="35"/>
      <c r="Q10" s="80"/>
      <c r="R10" s="80"/>
      <c r="S10" s="80"/>
      <c r="T10" s="80"/>
      <c r="U10" s="80"/>
      <c r="V10" s="35"/>
      <c r="W10" s="58"/>
      <c r="X10" s="35"/>
      <c r="Y10" s="64"/>
      <c r="Z10" s="64"/>
      <c r="AA10" s="64"/>
      <c r="AB10" s="64"/>
      <c r="AC10" s="64"/>
      <c r="AD10" s="64"/>
    </row>
    <row r="11" spans="1:30" x14ac:dyDescent="0.25">
      <c r="A11" s="23"/>
      <c r="B11" s="58"/>
      <c r="C11" s="35"/>
      <c r="D11" s="58"/>
      <c r="E11" s="79"/>
      <c r="G11" s="35"/>
      <c r="H11" s="38"/>
      <c r="I11" s="35"/>
      <c r="J11" s="24"/>
      <c r="K11" s="24"/>
      <c r="L11" s="24"/>
      <c r="M11" s="35"/>
      <c r="N11" s="35"/>
      <c r="O11" s="35"/>
      <c r="P11" s="35"/>
      <c r="Q11" s="80"/>
      <c r="R11" s="80"/>
      <c r="S11" s="80"/>
      <c r="T11" s="80"/>
      <c r="U11" s="80"/>
      <c r="V11" s="35"/>
      <c r="W11" s="35"/>
      <c r="X11" s="35"/>
      <c r="Y11" s="64"/>
      <c r="Z11" s="64"/>
      <c r="AA11" s="64"/>
      <c r="AB11" s="64"/>
      <c r="AC11" s="64"/>
      <c r="AD11" s="64"/>
    </row>
    <row r="12" spans="1:30" x14ac:dyDescent="0.25">
      <c r="A12" s="23"/>
      <c r="B12" s="58"/>
      <c r="C12" s="35"/>
      <c r="D12" s="58"/>
      <c r="E12" s="79"/>
      <c r="G12" s="35"/>
      <c r="H12" s="38"/>
      <c r="I12" s="35"/>
      <c r="J12" s="24"/>
      <c r="K12" s="24"/>
      <c r="L12" s="24"/>
      <c r="M12" s="35"/>
      <c r="N12" s="35"/>
      <c r="O12" s="35"/>
      <c r="P12" s="35"/>
      <c r="Q12" s="80"/>
      <c r="R12" s="80"/>
      <c r="S12" s="80"/>
      <c r="T12" s="80"/>
      <c r="U12" s="80"/>
      <c r="V12" s="35"/>
      <c r="W12" s="35"/>
      <c r="X12" s="35"/>
      <c r="Y12" s="64"/>
      <c r="Z12" s="64"/>
      <c r="AA12" s="64"/>
      <c r="AB12" s="64"/>
      <c r="AC12" s="64"/>
      <c r="AD12" s="64"/>
    </row>
    <row r="13" spans="1:30" x14ac:dyDescent="0.25">
      <c r="A13" s="23"/>
      <c r="B13" s="58"/>
      <c r="C13" s="35"/>
      <c r="D13" s="58"/>
      <c r="E13" s="79"/>
      <c r="G13" s="35"/>
      <c r="H13" s="38"/>
      <c r="I13" s="35"/>
      <c r="J13" s="24"/>
      <c r="K13" s="24"/>
      <c r="L13" s="24"/>
      <c r="M13" s="35"/>
      <c r="N13" s="35"/>
      <c r="O13" s="35"/>
      <c r="P13" s="35"/>
      <c r="Q13" s="80"/>
      <c r="R13" s="80"/>
      <c r="S13" s="80"/>
      <c r="T13" s="80"/>
      <c r="U13" s="80"/>
      <c r="V13" s="35"/>
      <c r="W13" s="35"/>
      <c r="X13" s="35"/>
      <c r="Y13" s="64"/>
      <c r="Z13" s="64"/>
      <c r="AA13" s="64"/>
      <c r="AB13" s="64"/>
      <c r="AC13" s="64"/>
      <c r="AD13" s="64"/>
    </row>
    <row r="14" spans="1:30" x14ac:dyDescent="0.25">
      <c r="A14" s="23"/>
      <c r="B14" s="58"/>
      <c r="C14" s="35"/>
      <c r="D14" s="58"/>
      <c r="E14" s="79"/>
      <c r="G14" s="35"/>
      <c r="H14" s="38"/>
      <c r="I14" s="35"/>
      <c r="J14" s="24"/>
      <c r="K14" s="24"/>
      <c r="L14" s="24"/>
      <c r="M14" s="35"/>
      <c r="N14" s="35"/>
      <c r="O14" s="35"/>
      <c r="P14" s="35"/>
      <c r="Q14" s="80"/>
      <c r="R14" s="80"/>
      <c r="S14" s="80"/>
      <c r="T14" s="80"/>
      <c r="U14" s="80"/>
      <c r="V14" s="35"/>
      <c r="W14" s="35"/>
      <c r="X14" s="35"/>
      <c r="Y14" s="64"/>
      <c r="Z14" s="64"/>
      <c r="AA14" s="64"/>
      <c r="AB14" s="64"/>
      <c r="AC14" s="64"/>
      <c r="AD14" s="64"/>
    </row>
    <row r="15" spans="1:30" x14ac:dyDescent="0.25">
      <c r="A15" s="23"/>
      <c r="B15" s="58"/>
      <c r="C15" s="35"/>
      <c r="D15" s="58"/>
      <c r="E15" s="79"/>
      <c r="G15" s="35"/>
      <c r="H15" s="38"/>
      <c r="I15" s="35"/>
      <c r="J15" s="24"/>
      <c r="K15" s="24"/>
      <c r="L15" s="24"/>
      <c r="M15" s="35"/>
      <c r="N15" s="35"/>
      <c r="O15" s="35"/>
      <c r="P15" s="35"/>
      <c r="Q15" s="80"/>
      <c r="R15" s="80"/>
      <c r="S15" s="80"/>
      <c r="T15" s="80"/>
      <c r="U15" s="80"/>
      <c r="V15" s="35"/>
      <c r="W15" s="58"/>
      <c r="X15" s="35"/>
      <c r="Y15" s="64"/>
      <c r="Z15" s="64"/>
      <c r="AA15" s="64"/>
      <c r="AB15" s="64"/>
      <c r="AC15" s="64"/>
      <c r="AD15" s="64"/>
    </row>
    <row r="16" spans="1:30" x14ac:dyDescent="0.25">
      <c r="A16" s="23"/>
      <c r="B16" s="58"/>
      <c r="C16" s="35"/>
      <c r="D16" s="58"/>
      <c r="E16" s="79"/>
      <c r="G16" s="35"/>
      <c r="H16" s="38"/>
      <c r="I16" s="35"/>
      <c r="J16" s="24"/>
      <c r="K16" s="24"/>
      <c r="L16" s="24"/>
      <c r="M16" s="35"/>
      <c r="N16" s="35"/>
      <c r="O16" s="35"/>
      <c r="P16" s="35"/>
      <c r="Q16" s="80"/>
      <c r="R16" s="80"/>
      <c r="S16" s="80"/>
      <c r="T16" s="80"/>
      <c r="U16" s="80"/>
      <c r="V16" s="35"/>
      <c r="W16" s="58"/>
      <c r="X16" s="35"/>
      <c r="Y16" s="64"/>
      <c r="Z16" s="64"/>
      <c r="AA16" s="64"/>
      <c r="AB16" s="64"/>
      <c r="AC16" s="64"/>
      <c r="AD16" s="64"/>
    </row>
    <row r="17" spans="1:30" x14ac:dyDescent="0.25">
      <c r="A17" s="23"/>
      <c r="B17" s="58"/>
      <c r="C17" s="35"/>
      <c r="D17" s="58"/>
      <c r="E17" s="79"/>
      <c r="G17" s="35"/>
      <c r="H17" s="38"/>
      <c r="I17" s="35"/>
      <c r="J17" s="24"/>
      <c r="K17" s="24"/>
      <c r="L17" s="24"/>
      <c r="M17" s="35"/>
      <c r="N17" s="35"/>
      <c r="O17" s="35"/>
      <c r="P17" s="35"/>
      <c r="Q17" s="80"/>
      <c r="R17" s="80"/>
      <c r="S17" s="80"/>
      <c r="T17" s="80"/>
      <c r="U17" s="80"/>
      <c r="V17" s="35"/>
      <c r="W17" s="58"/>
      <c r="X17" s="35"/>
      <c r="Y17" s="64"/>
      <c r="Z17" s="64"/>
      <c r="AA17" s="64"/>
      <c r="AB17" s="64"/>
      <c r="AC17" s="64"/>
      <c r="AD17" s="64"/>
    </row>
    <row r="18" spans="1:30" x14ac:dyDescent="0.25">
      <c r="A18" s="23"/>
      <c r="B18" s="58"/>
      <c r="C18" s="35"/>
      <c r="D18" s="58"/>
      <c r="E18" s="79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80"/>
      <c r="R18" s="80"/>
      <c r="S18" s="80"/>
      <c r="T18" s="80"/>
      <c r="U18" s="80"/>
      <c r="V18" s="35"/>
      <c r="W18" s="58"/>
      <c r="X18" s="35"/>
      <c r="Y18" s="64"/>
      <c r="Z18" s="64"/>
      <c r="AA18" s="64"/>
      <c r="AB18" s="64"/>
      <c r="AC18" s="64"/>
      <c r="AD18" s="64"/>
    </row>
    <row r="19" spans="1:30" x14ac:dyDescent="0.25">
      <c r="A19" s="23"/>
      <c r="B19" s="58"/>
      <c r="C19" s="35"/>
      <c r="D19" s="58"/>
      <c r="E19" s="79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80"/>
      <c r="R19" s="80"/>
      <c r="S19" s="80"/>
      <c r="T19" s="80"/>
      <c r="U19" s="80"/>
      <c r="V19" s="35"/>
      <c r="W19" s="58"/>
      <c r="X19" s="35"/>
      <c r="Y19" s="64"/>
      <c r="Z19" s="64"/>
      <c r="AA19" s="64"/>
      <c r="AB19" s="64"/>
      <c r="AC19" s="64"/>
      <c r="AD19" s="64"/>
    </row>
    <row r="20" spans="1:30" x14ac:dyDescent="0.25">
      <c r="A20" s="23"/>
      <c r="B20" s="58"/>
      <c r="C20" s="35"/>
      <c r="D20" s="58"/>
      <c r="E20" s="79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80"/>
      <c r="R20" s="80"/>
      <c r="S20" s="80"/>
      <c r="T20" s="80"/>
      <c r="U20" s="80"/>
      <c r="V20" s="35"/>
      <c r="W20" s="58"/>
      <c r="X20" s="35"/>
      <c r="Y20" s="64"/>
      <c r="Z20" s="64"/>
      <c r="AA20" s="64"/>
      <c r="AB20" s="64"/>
      <c r="AC20" s="64"/>
      <c r="AD20" s="64"/>
    </row>
    <row r="21" spans="1:30" x14ac:dyDescent="0.25">
      <c r="A21" s="23"/>
      <c r="B21" s="58"/>
      <c r="C21" s="35"/>
      <c r="D21" s="58"/>
      <c r="E21" s="79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80"/>
      <c r="R21" s="80"/>
      <c r="S21" s="80"/>
      <c r="T21" s="80"/>
      <c r="U21" s="80"/>
      <c r="V21" s="35"/>
      <c r="W21" s="58"/>
      <c r="X21" s="35"/>
      <c r="Y21" s="64"/>
      <c r="Z21" s="64"/>
      <c r="AA21" s="64"/>
      <c r="AB21" s="64"/>
      <c r="AC21" s="64"/>
      <c r="AD21" s="64"/>
    </row>
    <row r="22" spans="1:30" x14ac:dyDescent="0.25">
      <c r="A22" s="23"/>
      <c r="B22" s="58"/>
      <c r="C22" s="35"/>
      <c r="D22" s="58"/>
      <c r="E22" s="79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80"/>
      <c r="R22" s="80"/>
      <c r="S22" s="80"/>
      <c r="T22" s="80"/>
      <c r="U22" s="80"/>
      <c r="V22" s="35"/>
      <c r="W22" s="58"/>
      <c r="X22" s="35"/>
      <c r="Y22" s="64"/>
      <c r="Z22" s="64"/>
      <c r="AA22" s="64"/>
      <c r="AB22" s="64"/>
      <c r="AC22" s="64"/>
      <c r="AD22" s="64"/>
    </row>
    <row r="23" spans="1:30" x14ac:dyDescent="0.25">
      <c r="A23" s="23"/>
      <c r="B23" s="58"/>
      <c r="C23" s="35"/>
      <c r="D23" s="58"/>
      <c r="E23" s="79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80"/>
      <c r="R23" s="80"/>
      <c r="S23" s="80"/>
      <c r="T23" s="80"/>
      <c r="U23" s="80"/>
      <c r="V23" s="35"/>
      <c r="W23" s="58"/>
      <c r="X23" s="35"/>
      <c r="Y23" s="64"/>
      <c r="Z23" s="64"/>
      <c r="AA23" s="64"/>
      <c r="AB23" s="64"/>
      <c r="AC23" s="64"/>
      <c r="AD23" s="64"/>
    </row>
    <row r="24" spans="1:30" x14ac:dyDescent="0.25">
      <c r="A24" s="23"/>
      <c r="B24" s="58"/>
      <c r="C24" s="35"/>
      <c r="D24" s="58"/>
      <c r="E24" s="79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80"/>
      <c r="R24" s="80"/>
      <c r="S24" s="80"/>
      <c r="T24" s="80"/>
      <c r="U24" s="80"/>
      <c r="V24" s="35"/>
      <c r="W24" s="58"/>
      <c r="X24" s="35"/>
      <c r="Y24" s="64"/>
      <c r="Z24" s="64"/>
      <c r="AA24" s="64"/>
      <c r="AB24" s="64"/>
      <c r="AC24" s="64"/>
      <c r="AD24" s="64"/>
    </row>
    <row r="25" spans="1:30" x14ac:dyDescent="0.25">
      <c r="A25" s="23"/>
      <c r="B25" s="58"/>
      <c r="C25" s="35"/>
      <c r="D25" s="58"/>
      <c r="E25" s="79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80"/>
      <c r="R25" s="80"/>
      <c r="S25" s="80"/>
      <c r="T25" s="80"/>
      <c r="U25" s="80"/>
      <c r="V25" s="35"/>
      <c r="W25" s="58"/>
      <c r="X25" s="35"/>
      <c r="Y25" s="64"/>
      <c r="Z25" s="64"/>
      <c r="AA25" s="64"/>
      <c r="AB25" s="64"/>
      <c r="AC25" s="64"/>
      <c r="AD25" s="64"/>
    </row>
    <row r="26" spans="1:30" x14ac:dyDescent="0.25">
      <c r="A26" s="23"/>
      <c r="B26" s="58"/>
      <c r="C26" s="35"/>
      <c r="D26" s="58"/>
      <c r="E26" s="79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80"/>
      <c r="R26" s="80"/>
      <c r="S26" s="80"/>
      <c r="T26" s="80"/>
      <c r="U26" s="80"/>
      <c r="V26" s="35"/>
      <c r="W26" s="58"/>
      <c r="X26" s="35"/>
      <c r="Y26" s="64"/>
      <c r="Z26" s="64"/>
      <c r="AA26" s="64"/>
      <c r="AB26" s="64"/>
      <c r="AC26" s="64"/>
      <c r="AD26" s="64"/>
    </row>
    <row r="27" spans="1:30" x14ac:dyDescent="0.25">
      <c r="A27" s="23"/>
      <c r="B27" s="58"/>
      <c r="C27" s="35"/>
      <c r="D27" s="58"/>
      <c r="E27" s="79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80"/>
      <c r="R27" s="80"/>
      <c r="S27" s="80"/>
      <c r="T27" s="80"/>
      <c r="U27" s="80"/>
      <c r="V27" s="35"/>
      <c r="W27" s="58"/>
      <c r="X27" s="35"/>
      <c r="Y27" s="64"/>
      <c r="Z27" s="64"/>
      <c r="AA27" s="64"/>
      <c r="AB27" s="64"/>
      <c r="AC27" s="64"/>
      <c r="AD27" s="64"/>
    </row>
    <row r="28" spans="1:30" x14ac:dyDescent="0.25">
      <c r="A28" s="23"/>
      <c r="B28" s="58"/>
      <c r="C28" s="35"/>
      <c r="D28" s="58"/>
      <c r="E28" s="79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80"/>
      <c r="R28" s="80"/>
      <c r="S28" s="80"/>
      <c r="T28" s="80"/>
      <c r="U28" s="80"/>
      <c r="V28" s="35"/>
      <c r="W28" s="58"/>
      <c r="X28" s="35"/>
      <c r="Y28" s="64"/>
      <c r="Z28" s="64"/>
      <c r="AA28" s="64"/>
      <c r="AB28" s="64"/>
      <c r="AC28" s="64"/>
      <c r="AD28" s="64"/>
    </row>
    <row r="29" spans="1:30" x14ac:dyDescent="0.25">
      <c r="A29" s="23"/>
      <c r="B29" s="58"/>
      <c r="C29" s="35"/>
      <c r="D29" s="58"/>
      <c r="E29" s="79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80"/>
      <c r="R29" s="80"/>
      <c r="S29" s="80"/>
      <c r="T29" s="80"/>
      <c r="U29" s="80"/>
      <c r="V29" s="35"/>
      <c r="W29" s="58"/>
      <c r="X29" s="35"/>
      <c r="Y29" s="64"/>
      <c r="Z29" s="64"/>
      <c r="AA29" s="64"/>
      <c r="AB29" s="64"/>
      <c r="AC29" s="64"/>
      <c r="AD29" s="64"/>
    </row>
    <row r="30" spans="1:30" x14ac:dyDescent="0.25">
      <c r="A30" s="23"/>
      <c r="B30" s="58"/>
      <c r="C30" s="35"/>
      <c r="D30" s="58"/>
      <c r="E30" s="79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80"/>
      <c r="R30" s="80"/>
      <c r="S30" s="80"/>
      <c r="T30" s="80"/>
      <c r="U30" s="80"/>
      <c r="V30" s="35"/>
      <c r="W30" s="58"/>
      <c r="X30" s="35"/>
      <c r="Y30" s="64"/>
      <c r="Z30" s="64"/>
      <c r="AA30" s="64"/>
      <c r="AB30" s="64"/>
      <c r="AC30" s="64"/>
      <c r="AD30" s="64"/>
    </row>
    <row r="31" spans="1:30" x14ac:dyDescent="0.25">
      <c r="A31" s="23"/>
      <c r="B31" s="58"/>
      <c r="C31" s="35"/>
      <c r="D31" s="58"/>
      <c r="E31" s="79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80"/>
      <c r="R31" s="80"/>
      <c r="S31" s="80"/>
      <c r="T31" s="80"/>
      <c r="U31" s="80"/>
      <c r="V31" s="35"/>
      <c r="W31" s="58"/>
      <c r="X31" s="35"/>
      <c r="Y31" s="64"/>
      <c r="Z31" s="64"/>
      <c r="AA31" s="64"/>
      <c r="AB31" s="64"/>
      <c r="AC31" s="64"/>
      <c r="AD31" s="64"/>
    </row>
    <row r="32" spans="1:30" x14ac:dyDescent="0.25">
      <c r="A32" s="23"/>
      <c r="B32" s="58"/>
      <c r="C32" s="35"/>
      <c r="D32" s="58"/>
      <c r="E32" s="79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80"/>
      <c r="R32" s="80"/>
      <c r="S32" s="80"/>
      <c r="T32" s="80"/>
      <c r="U32" s="80"/>
      <c r="V32" s="35"/>
      <c r="W32" s="58"/>
      <c r="X32" s="35"/>
      <c r="Y32" s="64"/>
      <c r="Z32" s="64"/>
      <c r="AA32" s="64"/>
      <c r="AB32" s="64"/>
      <c r="AC32" s="64"/>
      <c r="AD32" s="64"/>
    </row>
    <row r="33" spans="1:30" x14ac:dyDescent="0.25">
      <c r="A33" s="23"/>
      <c r="B33" s="58"/>
      <c r="C33" s="35"/>
      <c r="D33" s="58"/>
      <c r="E33" s="79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80"/>
      <c r="R33" s="80"/>
      <c r="S33" s="80"/>
      <c r="T33" s="80"/>
      <c r="U33" s="80"/>
      <c r="V33" s="35"/>
      <c r="W33" s="58"/>
      <c r="X33" s="35"/>
      <c r="Y33" s="64"/>
      <c r="Z33" s="64"/>
      <c r="AA33" s="64"/>
      <c r="AB33" s="64"/>
      <c r="AC33" s="64"/>
      <c r="AD33" s="64"/>
    </row>
    <row r="34" spans="1:30" x14ac:dyDescent="0.25">
      <c r="A34" s="23"/>
      <c r="B34" s="58"/>
      <c r="C34" s="35"/>
      <c r="D34" s="58"/>
      <c r="E34" s="79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80"/>
      <c r="R34" s="80"/>
      <c r="S34" s="80"/>
      <c r="T34" s="80"/>
      <c r="U34" s="80"/>
      <c r="V34" s="35"/>
      <c r="W34" s="58"/>
      <c r="X34" s="35"/>
      <c r="Y34" s="64"/>
      <c r="Z34" s="64"/>
      <c r="AA34" s="64"/>
      <c r="AB34" s="64"/>
      <c r="AC34" s="64"/>
      <c r="AD34" s="64"/>
    </row>
    <row r="35" spans="1:30" x14ac:dyDescent="0.25">
      <c r="A35" s="23"/>
      <c r="B35" s="58"/>
      <c r="C35" s="35"/>
      <c r="D35" s="58"/>
      <c r="E35" s="79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80"/>
      <c r="R35" s="80"/>
      <c r="S35" s="80"/>
      <c r="T35" s="80"/>
      <c r="U35" s="80"/>
      <c r="V35" s="35"/>
      <c r="W35" s="58"/>
      <c r="X35" s="35"/>
      <c r="Y35" s="64"/>
      <c r="Z35" s="64"/>
      <c r="AA35" s="64"/>
      <c r="AB35" s="64"/>
      <c r="AC35" s="64"/>
      <c r="AD35" s="64"/>
    </row>
    <row r="36" spans="1:30" x14ac:dyDescent="0.25">
      <c r="A36" s="23"/>
      <c r="B36" s="58"/>
      <c r="C36" s="35"/>
      <c r="D36" s="58"/>
      <c r="E36" s="79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80"/>
      <c r="R36" s="80"/>
      <c r="S36" s="80"/>
      <c r="T36" s="80"/>
      <c r="U36" s="80"/>
      <c r="V36" s="35"/>
      <c r="W36" s="58"/>
      <c r="X36" s="35"/>
      <c r="Y36" s="64"/>
      <c r="Z36" s="64"/>
      <c r="AA36" s="64"/>
      <c r="AB36" s="64"/>
      <c r="AC36" s="64"/>
      <c r="AD36" s="64"/>
    </row>
    <row r="37" spans="1:30" x14ac:dyDescent="0.25">
      <c r="A37" s="23"/>
      <c r="B37" s="58"/>
      <c r="C37" s="35"/>
      <c r="D37" s="58"/>
      <c r="E37" s="79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80"/>
      <c r="R37" s="80"/>
      <c r="S37" s="80"/>
      <c r="T37" s="80"/>
      <c r="U37" s="80"/>
      <c r="V37" s="35"/>
      <c r="W37" s="58"/>
      <c r="X37" s="35"/>
      <c r="Y37" s="64"/>
      <c r="Z37" s="64"/>
      <c r="AA37" s="64"/>
      <c r="AB37" s="64"/>
      <c r="AC37" s="64"/>
      <c r="AD37" s="64"/>
    </row>
    <row r="38" spans="1:30" x14ac:dyDescent="0.25">
      <c r="A38" s="23"/>
      <c r="B38" s="58"/>
      <c r="C38" s="35"/>
      <c r="D38" s="58"/>
      <c r="E38" s="79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80"/>
      <c r="R38" s="80"/>
      <c r="S38" s="80"/>
      <c r="T38" s="80"/>
      <c r="U38" s="80"/>
      <c r="V38" s="35"/>
      <c r="W38" s="58"/>
      <c r="X38" s="35"/>
      <c r="Y38" s="64"/>
      <c r="Z38" s="64"/>
      <c r="AA38" s="64"/>
      <c r="AB38" s="64"/>
      <c r="AC38" s="64"/>
      <c r="AD38" s="64"/>
    </row>
    <row r="39" spans="1:30" x14ac:dyDescent="0.25">
      <c r="A39" s="23"/>
      <c r="B39" s="58"/>
      <c r="C39" s="35"/>
      <c r="D39" s="58"/>
      <c r="E39" s="79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80"/>
      <c r="R39" s="80"/>
      <c r="S39" s="80"/>
      <c r="T39" s="80"/>
      <c r="U39" s="80"/>
      <c r="V39" s="35"/>
      <c r="W39" s="58"/>
      <c r="X39" s="35"/>
      <c r="Y39" s="64"/>
      <c r="Z39" s="64"/>
      <c r="AA39" s="64"/>
      <c r="AB39" s="64"/>
      <c r="AC39" s="64"/>
      <c r="AD39" s="64"/>
    </row>
    <row r="40" spans="1:30" x14ac:dyDescent="0.25">
      <c r="A40" s="23"/>
      <c r="B40" s="58"/>
      <c r="C40" s="35"/>
      <c r="D40" s="58"/>
      <c r="E40" s="79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80"/>
      <c r="R40" s="80"/>
      <c r="S40" s="80"/>
      <c r="T40" s="80"/>
      <c r="U40" s="80"/>
      <c r="V40" s="35"/>
      <c r="W40" s="58"/>
      <c r="X40" s="35"/>
      <c r="Y40" s="64"/>
      <c r="Z40" s="64"/>
      <c r="AA40" s="64"/>
      <c r="AB40" s="64"/>
      <c r="AC40" s="64"/>
      <c r="AD40" s="64"/>
    </row>
    <row r="41" spans="1:30" x14ac:dyDescent="0.25">
      <c r="A41" s="23"/>
      <c r="B41" s="58"/>
      <c r="C41" s="35"/>
      <c r="D41" s="58"/>
      <c r="E41" s="79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80"/>
      <c r="R41" s="80"/>
      <c r="S41" s="80"/>
      <c r="T41" s="80"/>
      <c r="U41" s="80"/>
      <c r="V41" s="35"/>
      <c r="W41" s="58"/>
      <c r="X41" s="35"/>
      <c r="Y41" s="64"/>
      <c r="Z41" s="64"/>
      <c r="AA41" s="64"/>
      <c r="AB41" s="64"/>
      <c r="AC41" s="64"/>
      <c r="AD41" s="64"/>
    </row>
    <row r="42" spans="1:30" x14ac:dyDescent="0.25">
      <c r="A42" s="23"/>
      <c r="B42" s="58"/>
      <c r="C42" s="35"/>
      <c r="D42" s="58"/>
      <c r="E42" s="79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80"/>
      <c r="R42" s="80"/>
      <c r="S42" s="80"/>
      <c r="T42" s="80"/>
      <c r="U42" s="80"/>
      <c r="V42" s="35"/>
      <c r="W42" s="58"/>
      <c r="X42" s="35"/>
      <c r="Y42" s="64"/>
      <c r="Z42" s="64"/>
      <c r="AA42" s="64"/>
      <c r="AB42" s="64"/>
      <c r="AC42" s="64"/>
      <c r="AD42" s="64"/>
    </row>
    <row r="43" spans="1:30" x14ac:dyDescent="0.25">
      <c r="A43" s="23"/>
      <c r="B43" s="58"/>
      <c r="C43" s="35"/>
      <c r="D43" s="58"/>
      <c r="E43" s="79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80"/>
      <c r="R43" s="80"/>
      <c r="S43" s="80"/>
      <c r="T43" s="80"/>
      <c r="U43" s="80"/>
      <c r="V43" s="35"/>
      <c r="W43" s="58"/>
      <c r="X43" s="35"/>
      <c r="Y43" s="64"/>
      <c r="Z43" s="64"/>
      <c r="AA43" s="64"/>
      <c r="AB43" s="64"/>
      <c r="AC43" s="64"/>
      <c r="AD43" s="64"/>
    </row>
    <row r="44" spans="1:30" x14ac:dyDescent="0.25">
      <c r="A44" s="23"/>
      <c r="B44" s="58"/>
      <c r="C44" s="35"/>
      <c r="D44" s="58"/>
      <c r="E44" s="79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80"/>
      <c r="R44" s="80"/>
      <c r="S44" s="80"/>
      <c r="T44" s="80"/>
      <c r="U44" s="80"/>
      <c r="V44" s="35"/>
      <c r="W44" s="58"/>
      <c r="X44" s="35"/>
      <c r="Y44" s="64"/>
      <c r="Z44" s="64"/>
      <c r="AA44" s="64"/>
      <c r="AB44" s="64"/>
      <c r="AC44" s="64"/>
      <c r="AD44" s="64"/>
    </row>
    <row r="45" spans="1:30" x14ac:dyDescent="0.25">
      <c r="A45" s="23"/>
      <c r="B45" s="58"/>
      <c r="C45" s="35"/>
      <c r="D45" s="58"/>
      <c r="E45" s="79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80"/>
      <c r="R45" s="80"/>
      <c r="S45" s="80"/>
      <c r="T45" s="80"/>
      <c r="U45" s="80"/>
      <c r="V45" s="35"/>
      <c r="W45" s="58"/>
      <c r="X45" s="35"/>
      <c r="Y45" s="64"/>
      <c r="Z45" s="64"/>
      <c r="AA45" s="64"/>
      <c r="AB45" s="64"/>
      <c r="AC45" s="64"/>
      <c r="AD45" s="64"/>
    </row>
    <row r="46" spans="1:30" x14ac:dyDescent="0.25">
      <c r="A46" s="23"/>
      <c r="B46" s="58"/>
      <c r="C46" s="35"/>
      <c r="D46" s="58"/>
      <c r="E46" s="79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80"/>
      <c r="R46" s="80"/>
      <c r="S46" s="80"/>
      <c r="T46" s="80"/>
      <c r="U46" s="80"/>
      <c r="V46" s="35"/>
      <c r="W46" s="58"/>
      <c r="X46" s="35"/>
      <c r="Y46" s="64"/>
      <c r="Z46" s="64"/>
      <c r="AA46" s="64"/>
      <c r="AB46" s="64"/>
      <c r="AC46" s="64"/>
      <c r="AD46" s="64"/>
    </row>
    <row r="47" spans="1:30" x14ac:dyDescent="0.25">
      <c r="A47" s="23"/>
      <c r="B47" s="58"/>
      <c r="C47" s="35"/>
      <c r="D47" s="58"/>
      <c r="E47" s="79"/>
      <c r="G47" s="35"/>
      <c r="H47" s="38"/>
      <c r="I47" s="35"/>
      <c r="J47" s="24"/>
      <c r="K47" s="24"/>
      <c r="L47" s="24"/>
      <c r="M47" s="35"/>
      <c r="N47" s="35"/>
      <c r="O47" s="35"/>
      <c r="P47" s="35"/>
      <c r="Q47" s="80"/>
      <c r="R47" s="80"/>
      <c r="S47" s="80"/>
      <c r="T47" s="80"/>
      <c r="U47" s="80"/>
      <c r="V47" s="35"/>
      <c r="W47" s="58"/>
      <c r="X47" s="35"/>
      <c r="Y47" s="64"/>
      <c r="Z47" s="64"/>
      <c r="AA47" s="64"/>
      <c r="AB47" s="64"/>
      <c r="AC47" s="64"/>
      <c r="AD47" s="64"/>
    </row>
    <row r="48" spans="1:30" x14ac:dyDescent="0.25">
      <c r="A48" s="23"/>
      <c r="B48" s="58"/>
      <c r="C48" s="35"/>
      <c r="D48" s="58"/>
      <c r="E48" s="79"/>
      <c r="G48" s="35"/>
      <c r="H48" s="38"/>
      <c r="I48" s="35"/>
      <c r="J48" s="24"/>
      <c r="K48" s="24"/>
      <c r="L48" s="24"/>
      <c r="M48" s="35"/>
      <c r="N48" s="35"/>
      <c r="O48" s="35"/>
      <c r="P48" s="35"/>
      <c r="Q48" s="80"/>
      <c r="R48" s="80"/>
      <c r="S48" s="80"/>
      <c r="T48" s="80"/>
      <c r="U48" s="80"/>
      <c r="V48" s="35"/>
      <c r="W48" s="58"/>
      <c r="X48" s="35"/>
      <c r="Y48" s="64"/>
      <c r="Z48" s="64"/>
      <c r="AA48" s="64"/>
      <c r="AB48" s="64"/>
      <c r="AC48" s="64"/>
      <c r="AD48" s="64"/>
    </row>
    <row r="49" spans="1:30" x14ac:dyDescent="0.25">
      <c r="A49" s="23"/>
      <c r="B49" s="58"/>
      <c r="C49" s="35"/>
      <c r="D49" s="58"/>
      <c r="E49" s="58"/>
      <c r="F49" s="24"/>
      <c r="G49" s="35"/>
      <c r="H49" s="38"/>
      <c r="I49" s="35"/>
      <c r="J49" s="24"/>
      <c r="K49" s="24"/>
      <c r="L49" s="24"/>
      <c r="M49" s="24"/>
      <c r="N49" s="57"/>
      <c r="O49" s="57"/>
      <c r="P49" s="24"/>
      <c r="Q49" s="98"/>
      <c r="R49" s="98"/>
      <c r="S49" s="98"/>
      <c r="T49" s="98"/>
      <c r="U49" s="98"/>
      <c r="V49" s="24"/>
      <c r="W49" s="58"/>
      <c r="X49" s="24"/>
      <c r="Y49" s="64"/>
      <c r="Z49" s="64"/>
      <c r="AA49" s="64"/>
      <c r="AB49" s="64"/>
      <c r="AC49" s="64"/>
      <c r="AD49" s="64"/>
    </row>
    <row r="50" spans="1:30" x14ac:dyDescent="0.25">
      <c r="A50" s="23"/>
      <c r="B50" s="58"/>
      <c r="C50" s="35"/>
      <c r="D50" s="58"/>
      <c r="E50" s="58"/>
      <c r="F50" s="24"/>
      <c r="G50" s="35"/>
      <c r="H50" s="38"/>
      <c r="I50" s="35"/>
      <c r="J50" s="24"/>
      <c r="K50" s="24"/>
      <c r="L50" s="24"/>
      <c r="M50" s="24"/>
      <c r="N50" s="57"/>
      <c r="O50" s="57"/>
      <c r="P50" s="24"/>
      <c r="Q50" s="98"/>
      <c r="R50" s="98"/>
      <c r="S50" s="98"/>
      <c r="T50" s="98"/>
      <c r="U50" s="98"/>
      <c r="V50" s="24"/>
      <c r="W50" s="58"/>
      <c r="X50" s="24"/>
      <c r="Y50" s="64"/>
      <c r="Z50" s="64"/>
      <c r="AA50" s="64"/>
      <c r="AB50" s="64"/>
      <c r="AC50" s="64"/>
      <c r="AD50" s="64"/>
    </row>
    <row r="51" spans="1:30" x14ac:dyDescent="0.25">
      <c r="A51" s="23"/>
      <c r="B51" s="58"/>
      <c r="C51" s="35"/>
      <c r="D51" s="58"/>
      <c r="E51" s="58"/>
      <c r="F51" s="24"/>
      <c r="G51" s="35"/>
      <c r="H51" s="38"/>
      <c r="I51" s="35"/>
      <c r="J51" s="24"/>
      <c r="K51" s="24"/>
      <c r="L51" s="24"/>
      <c r="M51" s="24"/>
      <c r="N51" s="57"/>
      <c r="O51" s="57"/>
      <c r="P51" s="24"/>
      <c r="Q51" s="98"/>
      <c r="R51" s="98"/>
      <c r="S51" s="98"/>
      <c r="T51" s="98"/>
      <c r="U51" s="98"/>
      <c r="V51" s="24"/>
      <c r="W51" s="58"/>
      <c r="X51" s="24"/>
      <c r="Y51" s="64"/>
      <c r="Z51" s="64"/>
      <c r="AA51" s="64"/>
      <c r="AB51" s="64"/>
      <c r="AC51" s="64"/>
      <c r="AD51" s="64"/>
    </row>
    <row r="52" spans="1:30" x14ac:dyDescent="0.25">
      <c r="A52" s="23"/>
      <c r="B52" s="58"/>
      <c r="C52" s="35"/>
      <c r="D52" s="58"/>
      <c r="E52" s="58"/>
      <c r="F52" s="24"/>
      <c r="G52" s="35"/>
      <c r="H52" s="38"/>
      <c r="I52" s="35"/>
      <c r="J52" s="24"/>
      <c r="K52" s="24"/>
      <c r="L52" s="24"/>
      <c r="M52" s="24"/>
      <c r="N52" s="57"/>
      <c r="O52" s="57"/>
      <c r="P52" s="24"/>
      <c r="Q52" s="98"/>
      <c r="R52" s="98"/>
      <c r="S52" s="98"/>
      <c r="T52" s="98"/>
      <c r="U52" s="98"/>
      <c r="V52" s="24"/>
      <c r="W52" s="58"/>
      <c r="X52" s="24"/>
      <c r="Y52" s="64"/>
      <c r="Z52" s="64"/>
      <c r="AA52" s="64"/>
      <c r="AB52" s="64"/>
      <c r="AC52" s="64"/>
      <c r="AD52" s="64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93"/>
      <c r="R70" s="93"/>
      <c r="S70" s="93"/>
      <c r="T70" s="93"/>
      <c r="U70" s="93"/>
      <c r="V70"/>
      <c r="W70"/>
      <c r="X70"/>
      <c r="Y70"/>
      <c r="Z70"/>
      <c r="AA70"/>
      <c r="AB70"/>
      <c r="AC70"/>
      <c r="AD70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93"/>
      <c r="R72" s="93"/>
      <c r="S72" s="93"/>
      <c r="T72" s="93"/>
      <c r="U72" s="93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93"/>
      <c r="R73" s="93"/>
      <c r="S73" s="93"/>
      <c r="T73" s="93"/>
      <c r="U73" s="9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93"/>
      <c r="R74" s="93"/>
      <c r="S74" s="93"/>
      <c r="T74" s="93"/>
      <c r="U74" s="93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93"/>
      <c r="R75" s="93"/>
      <c r="S75" s="93"/>
      <c r="T75" s="93"/>
      <c r="U75" s="93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93"/>
      <c r="R76" s="93"/>
      <c r="S76" s="93"/>
      <c r="T76" s="93"/>
      <c r="U76" s="93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93"/>
      <c r="R77" s="93"/>
      <c r="S77" s="93"/>
      <c r="T77" s="93"/>
      <c r="U77" s="93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93"/>
      <c r="R78" s="93"/>
      <c r="S78" s="93"/>
      <c r="T78" s="93"/>
      <c r="U78" s="93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93"/>
      <c r="R79" s="93"/>
      <c r="S79" s="93"/>
      <c r="T79" s="93"/>
      <c r="U79" s="93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93"/>
      <c r="R80" s="93"/>
      <c r="S80" s="93"/>
      <c r="T80" s="93"/>
      <c r="U80" s="93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93"/>
      <c r="R81" s="93"/>
      <c r="S81" s="93"/>
      <c r="T81" s="93"/>
      <c r="U81" s="93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93"/>
      <c r="R82" s="93"/>
      <c r="S82" s="93"/>
      <c r="T82" s="93"/>
      <c r="U82" s="93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93"/>
      <c r="R83" s="93"/>
      <c r="S83" s="93"/>
      <c r="T83" s="93"/>
      <c r="U83" s="9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93"/>
      <c r="R84" s="93"/>
      <c r="S84" s="93"/>
      <c r="T84" s="93"/>
      <c r="U84" s="93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93"/>
      <c r="R85" s="93"/>
      <c r="S85" s="93"/>
      <c r="T85" s="93"/>
      <c r="U85" s="93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93"/>
      <c r="R86" s="93"/>
      <c r="S86" s="93"/>
      <c r="T86" s="93"/>
      <c r="U86" s="93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93"/>
      <c r="R87" s="93"/>
      <c r="S87" s="93"/>
      <c r="T87" s="93"/>
      <c r="U87" s="93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93"/>
      <c r="R88" s="93"/>
      <c r="S88" s="93"/>
      <c r="T88" s="93"/>
      <c r="U88" s="93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93"/>
      <c r="R89" s="93"/>
      <c r="S89" s="93"/>
      <c r="T89" s="93"/>
      <c r="U89" s="93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93"/>
      <c r="R90" s="93"/>
      <c r="S90" s="93"/>
      <c r="T90" s="93"/>
      <c r="U90" s="93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93"/>
      <c r="R91" s="93"/>
      <c r="S91" s="93"/>
      <c r="T91" s="93"/>
      <c r="U91" s="93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93"/>
      <c r="R92" s="93"/>
      <c r="S92" s="93"/>
      <c r="T92" s="93"/>
      <c r="U92" s="93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93"/>
      <c r="R93" s="93"/>
      <c r="S93" s="93"/>
      <c r="T93" s="93"/>
      <c r="U93" s="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93"/>
      <c r="R94" s="93"/>
      <c r="S94" s="93"/>
      <c r="T94" s="93"/>
      <c r="U94" s="93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93"/>
      <c r="R95" s="93"/>
      <c r="S95" s="93"/>
      <c r="T95" s="93"/>
      <c r="U95" s="93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93"/>
      <c r="R96" s="93"/>
      <c r="S96" s="93"/>
      <c r="T96" s="93"/>
      <c r="U96" s="93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93"/>
      <c r="R97" s="93"/>
      <c r="S97" s="93"/>
      <c r="T97" s="93"/>
      <c r="U97" s="93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93"/>
      <c r="R98" s="93"/>
      <c r="S98" s="93"/>
      <c r="T98" s="93"/>
      <c r="U98" s="93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93"/>
      <c r="R99" s="93"/>
      <c r="S99" s="93"/>
      <c r="T99" s="93"/>
      <c r="U99" s="93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93"/>
      <c r="R100" s="93"/>
      <c r="S100" s="93"/>
      <c r="T100" s="93"/>
      <c r="U100" s="93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93"/>
      <c r="R101" s="93"/>
      <c r="S101" s="93"/>
      <c r="T101" s="93"/>
      <c r="U101" s="93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93"/>
      <c r="R102" s="93"/>
      <c r="S102" s="93"/>
      <c r="T102" s="93"/>
      <c r="U102" s="93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93"/>
      <c r="R103" s="93"/>
      <c r="S103" s="93"/>
      <c r="T103" s="93"/>
      <c r="U103" s="9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93"/>
      <c r="R104" s="93"/>
      <c r="S104" s="93"/>
      <c r="T104" s="93"/>
      <c r="U104" s="93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93"/>
      <c r="R105" s="93"/>
      <c r="S105" s="93"/>
      <c r="T105" s="93"/>
      <c r="U105" s="93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93"/>
      <c r="R106" s="93"/>
      <c r="S106" s="93"/>
      <c r="T106" s="93"/>
      <c r="U106" s="93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93"/>
      <c r="R107" s="93"/>
      <c r="S107" s="93"/>
      <c r="T107" s="93"/>
      <c r="U107" s="93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93"/>
      <c r="R108" s="93"/>
      <c r="S108" s="93"/>
      <c r="T108" s="93"/>
      <c r="U108" s="93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93"/>
      <c r="R109" s="93"/>
      <c r="S109" s="93"/>
      <c r="T109" s="93"/>
      <c r="U109" s="93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93"/>
      <c r="R110" s="93"/>
      <c r="S110" s="93"/>
      <c r="T110" s="93"/>
      <c r="U110" s="93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93"/>
      <c r="R111" s="93"/>
      <c r="S111" s="93"/>
      <c r="T111" s="93"/>
      <c r="U111" s="93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93"/>
      <c r="R112" s="93"/>
      <c r="S112" s="93"/>
      <c r="T112" s="93"/>
      <c r="U112" s="93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93"/>
      <c r="R113" s="93"/>
      <c r="S113" s="93"/>
      <c r="T113" s="93"/>
      <c r="U113" s="9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93"/>
      <c r="R114" s="93"/>
      <c r="S114" s="93"/>
      <c r="T114" s="93"/>
      <c r="U114" s="93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93"/>
      <c r="R115" s="93"/>
      <c r="S115" s="93"/>
      <c r="T115" s="93"/>
      <c r="U115" s="93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93"/>
      <c r="R116" s="93"/>
      <c r="S116" s="93"/>
      <c r="T116" s="93"/>
      <c r="U116" s="93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93"/>
      <c r="R117" s="93"/>
      <c r="S117" s="93"/>
      <c r="T117" s="93"/>
      <c r="U117" s="93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93"/>
      <c r="R118" s="93"/>
      <c r="S118" s="93"/>
      <c r="T118" s="93"/>
      <c r="U118" s="93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93"/>
      <c r="R119" s="93"/>
      <c r="S119" s="93"/>
      <c r="T119" s="93"/>
      <c r="U119" s="93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93"/>
      <c r="R120" s="93"/>
      <c r="S120" s="93"/>
      <c r="T120" s="93"/>
      <c r="U120" s="93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93"/>
      <c r="R121" s="93"/>
      <c r="S121" s="93"/>
      <c r="T121" s="93"/>
      <c r="U121" s="93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93"/>
      <c r="R122" s="93"/>
      <c r="S122" s="93"/>
      <c r="T122" s="93"/>
      <c r="U122" s="93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93"/>
      <c r="R123" s="93"/>
      <c r="S123" s="93"/>
      <c r="T123" s="93"/>
      <c r="U123" s="9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93"/>
      <c r="R124" s="93"/>
      <c r="S124" s="93"/>
      <c r="T124" s="93"/>
      <c r="U124" s="93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93"/>
      <c r="R125" s="93"/>
      <c r="S125" s="93"/>
      <c r="T125" s="93"/>
      <c r="U125" s="93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93"/>
      <c r="R126" s="93"/>
      <c r="S126" s="93"/>
      <c r="T126" s="93"/>
      <c r="U126" s="93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93"/>
      <c r="R127" s="93"/>
      <c r="S127" s="93"/>
      <c r="T127" s="93"/>
      <c r="U127" s="93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93"/>
      <c r="R128" s="93"/>
      <c r="S128" s="93"/>
      <c r="T128" s="93"/>
      <c r="U128" s="93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93"/>
      <c r="R129" s="93"/>
      <c r="S129" s="93"/>
      <c r="T129" s="93"/>
      <c r="U129" s="93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93"/>
      <c r="R130" s="93"/>
      <c r="S130" s="93"/>
      <c r="T130" s="93"/>
      <c r="U130" s="93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93"/>
      <c r="R131" s="93"/>
      <c r="S131" s="93"/>
      <c r="T131" s="93"/>
      <c r="U131" s="93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93"/>
      <c r="R132" s="93"/>
      <c r="S132" s="93"/>
      <c r="T132" s="93"/>
      <c r="U132" s="93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93"/>
      <c r="R133" s="93"/>
      <c r="S133" s="93"/>
      <c r="T133" s="93"/>
      <c r="U133" s="9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93"/>
      <c r="R134" s="93"/>
      <c r="S134" s="93"/>
      <c r="T134" s="93"/>
      <c r="U134" s="93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93"/>
      <c r="R135" s="93"/>
      <c r="S135" s="93"/>
      <c r="T135" s="93"/>
      <c r="U135" s="93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93"/>
      <c r="R136" s="93"/>
      <c r="S136" s="93"/>
      <c r="T136" s="93"/>
      <c r="U136" s="93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93"/>
      <c r="R137" s="93"/>
      <c r="S137" s="93"/>
      <c r="T137" s="93"/>
      <c r="U137" s="93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93"/>
      <c r="R138" s="93"/>
      <c r="S138" s="93"/>
      <c r="T138" s="93"/>
      <c r="U138" s="93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93"/>
      <c r="R139" s="93"/>
      <c r="S139" s="93"/>
      <c r="T139" s="93"/>
      <c r="U139" s="93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93"/>
      <c r="R140" s="93"/>
      <c r="S140" s="93"/>
      <c r="T140" s="93"/>
      <c r="U140" s="93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93"/>
      <c r="R141" s="93"/>
      <c r="S141" s="93"/>
      <c r="T141" s="93"/>
      <c r="U141" s="93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93"/>
      <c r="R142" s="93"/>
      <c r="S142" s="93"/>
      <c r="T142" s="93"/>
      <c r="U142" s="93"/>
      <c r="V142"/>
      <c r="W142"/>
      <c r="X142"/>
      <c r="Y142"/>
      <c r="Z142"/>
      <c r="AA142"/>
      <c r="AB142"/>
      <c r="AC142"/>
      <c r="AD142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93"/>
      <c r="R155" s="93"/>
      <c r="S155" s="93"/>
      <c r="T155" s="93"/>
      <c r="U155" s="93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93"/>
      <c r="R156" s="93"/>
      <c r="S156" s="93"/>
      <c r="T156" s="93"/>
      <c r="U156" s="93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93"/>
      <c r="R157" s="93"/>
      <c r="S157" s="93"/>
      <c r="T157" s="93"/>
      <c r="U157" s="93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93"/>
      <c r="R158" s="93"/>
      <c r="S158" s="93"/>
      <c r="T158" s="93"/>
      <c r="U158" s="93"/>
      <c r="V158"/>
      <c r="W158"/>
      <c r="X158"/>
      <c r="Y158"/>
      <c r="Z158"/>
      <c r="AA158"/>
      <c r="AB158"/>
      <c r="AC158"/>
      <c r="AD158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93"/>
      <c r="R170" s="93"/>
      <c r="S170" s="93"/>
      <c r="T170" s="93"/>
      <c r="U170" s="93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93"/>
      <c r="R171" s="93"/>
      <c r="S171" s="93"/>
      <c r="T171" s="93"/>
      <c r="U171" s="93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93"/>
      <c r="R172" s="93"/>
      <c r="S172" s="93"/>
      <c r="T172" s="93"/>
      <c r="U172" s="93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93"/>
      <c r="R173" s="93"/>
      <c r="S173" s="93"/>
      <c r="T173" s="93"/>
      <c r="U173" s="93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93"/>
      <c r="R174" s="93"/>
      <c r="S174" s="93"/>
      <c r="T174" s="93"/>
      <c r="U174" s="93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93"/>
      <c r="R175" s="93"/>
      <c r="S175" s="93"/>
      <c r="T175" s="93"/>
      <c r="U175" s="93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93"/>
      <c r="R176" s="93"/>
      <c r="S176" s="93"/>
      <c r="T176" s="93"/>
      <c r="U176" s="93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93"/>
      <c r="R177" s="93"/>
      <c r="S177" s="93"/>
      <c r="T177" s="93"/>
      <c r="U177" s="93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93"/>
      <c r="R178" s="93"/>
      <c r="S178" s="93"/>
      <c r="T178" s="93"/>
      <c r="U178" s="93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93"/>
      <c r="R179" s="93"/>
      <c r="S179" s="93"/>
      <c r="T179" s="93"/>
      <c r="U179" s="93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93"/>
      <c r="R180" s="93"/>
      <c r="S180" s="93"/>
      <c r="T180" s="93"/>
      <c r="U180" s="93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93"/>
      <c r="R181" s="93"/>
      <c r="S181" s="93"/>
      <c r="T181" s="93"/>
      <c r="U181" s="93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93"/>
      <c r="R182" s="93"/>
      <c r="S182" s="93"/>
      <c r="T182" s="93"/>
      <c r="U182" s="93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93"/>
      <c r="R183" s="93"/>
      <c r="S183" s="93"/>
      <c r="T183" s="93"/>
      <c r="U183" s="93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93"/>
      <c r="R184" s="93"/>
      <c r="S184" s="93"/>
      <c r="T184" s="93"/>
      <c r="U184" s="93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93"/>
      <c r="R185" s="93"/>
      <c r="S185" s="93"/>
      <c r="T185" s="93"/>
      <c r="U185" s="93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93"/>
      <c r="R186" s="93"/>
      <c r="S186" s="93"/>
      <c r="T186" s="93"/>
      <c r="U186" s="93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93"/>
      <c r="R187" s="93"/>
      <c r="S187" s="93"/>
      <c r="T187" s="93"/>
      <c r="U187" s="93"/>
      <c r="V187"/>
      <c r="W187"/>
      <c r="X187"/>
      <c r="Y187"/>
      <c r="Z187"/>
      <c r="AA187"/>
      <c r="AB187"/>
      <c r="AC187"/>
      <c r="AD187"/>
    </row>
    <row r="188" spans="1:30" ht="12.7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93"/>
      <c r="R188" s="93"/>
      <c r="S188" s="93"/>
      <c r="T188" s="93"/>
      <c r="U188" s="93"/>
      <c r="V188"/>
      <c r="W188"/>
      <c r="X188"/>
      <c r="Y188"/>
      <c r="Z188"/>
      <c r="AA188"/>
      <c r="AB188"/>
      <c r="AC188"/>
      <c r="AD18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2020-05-20T19:00:20Z</dcterms:modified>
</cp:coreProperties>
</file>