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AD7" i="5"/>
  <c r="AC7" i="5"/>
  <c r="AB7" i="5"/>
  <c r="AA7" i="5"/>
  <c r="W7" i="5"/>
  <c r="U7" i="5"/>
  <c r="T7" i="5"/>
  <c r="S7" i="5"/>
  <c r="R7" i="5"/>
  <c r="Q7" i="5"/>
  <c r="K7" i="5"/>
  <c r="I7" i="5"/>
  <c r="H7" i="5"/>
  <c r="G7" i="5"/>
  <c r="F7" i="5"/>
  <c r="E7" i="5"/>
  <c r="AF7" i="5" l="1"/>
  <c r="I12" i="5"/>
  <c r="K11" i="5"/>
  <c r="G11" i="5"/>
  <c r="F11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<sst xmlns="http://schemas.openxmlformats.org/spreadsheetml/2006/main" count="74" uniqueCount="31">
  <si>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</si>
  <si>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</si>
  <si>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</si>
  <si>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</si>
  <si>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</si>
  <si>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</si>
  <si>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</si>
  <si>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</si>
  <si>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</si>
  <si>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</si>
  <si>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</si>
  <si>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</si>
  <si>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</si>
  <si>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</si>
  <si>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</si>
  <si>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</si>
  <si>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</si>
  <si>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</si>
  <si>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</si>
  <si>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</si>
  <si>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</si>
  <si>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</si>
  <si>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</si>
  <si>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</si>
  <si>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PattU = Pattijoen Urheilijat  (1928)</t>
  </si>
  <si>
    <t>Arttu Kallio</t>
  </si>
  <si>
    <t>8.</t>
  </si>
  <si>
    <t>PattU  2</t>
  </si>
  <si>
    <t>Pattijoen Urheilijat Juniorit  (2012),  kasvattajaseura</t>
  </si>
  <si>
    <t>18.5.2002   Raahe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</si>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</sst>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26</v>
      </c>
      <c r="Z4" s="1" t="s">
        <v>27</v>
      </c>
      <c r="AA4" s="12">
        <v>11</v>
      </c>
      <c r="AB4" s="12">
        <v>0</v>
      </c>
      <c r="AC4" s="12">
        <v>10</v>
      </c>
      <c r="AD4" s="12">
        <v>5</v>
      </c>
      <c r="AE4" s="12">
        <v>35</v>
      </c>
      <c r="AF4" s="68">
        <v>0.53839999999999999</v>
      </c>
      <c r="AG4" s="10">
        <v>65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30</v>
      </c>
      <c r="Z5" s="1" t="s">
        <v>27</v>
      </c>
      <c r="AA5" s="12">
        <v>16</v>
      </c>
      <c r="AB5" s="12">
        <v>0</v>
      </c>
      <c r="AC5" s="12">
        <v>15</v>
      </c>
      <c r="AD5" s="12">
        <v>5</v>
      </c>
      <c r="AE5" s="12">
        <v>68</v>
      </c>
      <c r="AF5" s="68">
        <v>0.59640000000000004</v>
      </c>
      <c r="AG5" s="19">
        <v>114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2020</v>
      </c>
      <c r="Y6" s="12" t="s">
        <v>26</v>
      </c>
      <c r="Z6" s="1" t="s">
        <v>27</v>
      </c>
      <c r="AA6" s="12">
        <v>8</v>
      </c>
      <c r="AB6" s="12">
        <v>0</v>
      </c>
      <c r="AC6" s="12">
        <v>4</v>
      </c>
      <c r="AD6" s="12">
        <v>5</v>
      </c>
      <c r="AE6" s="12">
        <v>17</v>
      </c>
      <c r="AF6" s="32">
        <v>0.4047</v>
      </c>
      <c r="AG6" s="19">
        <v>42</v>
      </c>
      <c r="AH6" s="40"/>
      <c r="AI6" s="7"/>
      <c r="AJ6" s="7"/>
      <c r="AK6" s="7"/>
      <c r="AL6" s="69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35</v>
      </c>
      <c r="AB7" s="36">
        <f>SUM(AB4:AB6)</f>
        <v>0</v>
      </c>
      <c r="AC7" s="36">
        <f>SUM(AC4:AC6)</f>
        <v>29</v>
      </c>
      <c r="AD7" s="36">
        <f>SUM(AD4:AD6)</f>
        <v>15</v>
      </c>
      <c r="AE7" s="36">
        <f>SUM(AE4:AE6)</f>
        <v>120</v>
      </c>
      <c r="AF7" s="37">
        <f>PRODUCT(AE7/AG7)</f>
        <v>0.54298642533936647</v>
      </c>
      <c r="AG7" s="21">
        <f>SUM(AG4:AG6)</f>
        <v>221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28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35</v>
      </c>
      <c r="F12" s="47">
        <f>PRODUCT(AB7+AN7)</f>
        <v>0</v>
      </c>
      <c r="G12" s="47">
        <f>PRODUCT(AC7+AO7)</f>
        <v>29</v>
      </c>
      <c r="H12" s="47">
        <f>PRODUCT(AD7+AP7)</f>
        <v>15</v>
      </c>
      <c r="I12" s="47">
        <f>PRODUCT(AE7+AQ7)</f>
        <v>120</v>
      </c>
      <c r="J12" s="60">
        <f>PRODUCT(I12/K12)</f>
        <v>0.54298642533936647</v>
      </c>
      <c r="K12" s="10">
        <f>PRODUCT(AG7+AS7)</f>
        <v>221</v>
      </c>
      <c r="L12" s="53">
        <f>PRODUCT((F12+G12)/E12)</f>
        <v>0.82857142857142863</v>
      </c>
      <c r="M12" s="53">
        <f>PRODUCT(H12/E12)</f>
        <v>0.42857142857142855</v>
      </c>
      <c r="N12" s="53">
        <f>PRODUCT((F12+G12+H12)/E12)</f>
        <v>1.2571428571428571</v>
      </c>
      <c r="O12" s="53">
        <f>PRODUCT(I12/E12)</f>
        <v>3.4285714285714284</v>
      </c>
      <c r="Q12" s="17"/>
      <c r="R12" s="17"/>
      <c r="S12" s="16"/>
      <c r="T12" s="16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35</v>
      </c>
      <c r="F13" s="47">
        <f t="shared" ref="F13:I13" si="0">SUM(F10:F12)</f>
        <v>0</v>
      </c>
      <c r="G13" s="47">
        <f t="shared" si="0"/>
        <v>29</v>
      </c>
      <c r="H13" s="47">
        <f t="shared" si="0"/>
        <v>15</v>
      </c>
      <c r="I13" s="47">
        <f t="shared" si="0"/>
        <v>120</v>
      </c>
      <c r="J13" s="60">
        <f>PRODUCT(I13/K13)</f>
        <v>0.54298642533936647</v>
      </c>
      <c r="K13" s="16">
        <f>SUM(K10:K12)</f>
        <v>221</v>
      </c>
      <c r="L13" s="53">
        <f>PRODUCT((F13+G13)/E13)</f>
        <v>0.82857142857142863</v>
      </c>
      <c r="M13" s="53">
        <f>PRODUCT(H13/E13)</f>
        <v>0.42857142857142855</v>
      </c>
      <c r="N13" s="53">
        <f>PRODUCT((F13+G13+H13)/E13)</f>
        <v>1.2571428571428571</v>
      </c>
      <c r="O13" s="53">
        <f>PRODUCT(I13/E13)</f>
        <v>3.4285714285714284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H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2020-08-29T09:35:40Z</dcterms:modified>
</cp:coreProperties>
</file>