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15" i="5" l="1"/>
  <c r="AQ15" i="5"/>
  <c r="AP15" i="5"/>
  <c r="AO15" i="5"/>
  <c r="AN15" i="5"/>
  <c r="AM15" i="5"/>
  <c r="AG15" i="5"/>
  <c r="AE15" i="5"/>
  <c r="I20" i="5" s="1"/>
  <c r="AD15" i="5"/>
  <c r="AC15" i="5"/>
  <c r="AB15" i="5"/>
  <c r="AA15" i="5"/>
  <c r="W15" i="5"/>
  <c r="U15" i="5"/>
  <c r="T15" i="5"/>
  <c r="S15" i="5"/>
  <c r="R15" i="5"/>
  <c r="Q15" i="5"/>
  <c r="K15" i="5"/>
  <c r="K19" i="5" s="1"/>
  <c r="I15" i="5"/>
  <c r="H15" i="5"/>
  <c r="G15" i="5"/>
  <c r="G19" i="5" s="1"/>
  <c r="F15" i="5"/>
  <c r="F19" i="5" s="1"/>
  <c r="E15" i="5"/>
  <c r="AR15" i="5" l="1"/>
  <c r="H19" i="5"/>
  <c r="E19" i="5"/>
  <c r="G20" i="5"/>
  <c r="G21" i="5" s="1"/>
  <c r="E20" i="5"/>
  <c r="O20" i="5" s="1"/>
  <c r="K20" i="5"/>
  <c r="K21" i="5" s="1"/>
  <c r="F20" i="5"/>
  <c r="H20" i="5"/>
  <c r="H21" i="5" s="1"/>
  <c r="I19" i="5"/>
  <c r="AF15" i="5"/>
  <c r="F21" i="5" l="1"/>
  <c r="N20" i="5"/>
  <c r="E21" i="5"/>
  <c r="M21" i="5" s="1"/>
  <c r="J20" i="5"/>
  <c r="M20" i="5"/>
  <c r="L20" i="5"/>
  <c r="I21" i="5"/>
  <c r="N21" i="5" l="1"/>
  <c r="L21" i="5"/>
  <c r="O21" i="5"/>
  <c r="J21" i="5"/>
</calcChain>
</file>

<file path=xl/sharedStrings.xml><?xml version="1.0" encoding="utf-8"?>
<sst xmlns="http://schemas.openxmlformats.org/spreadsheetml/2006/main" count="96" uniqueCount="37">
  <si>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</si>
  <si>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</si>
  <si>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</si>
  <si>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</si>
  <si>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</si>
  <si>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</si>
  <si>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</si>
  <si>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</si>
  <si>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</si>
  <si>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</si>
  <si>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</si>
  <si>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</si>
  <si>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</si>
  <si>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</si>
  <si>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</si>
  <si>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</si>
  <si>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</si>
  <si>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</si>
  <si>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</si>
  <si>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</si>
  <si>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</si>
  <si>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</si>
  <si>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</si>
  <si>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</si>
  <si>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JoKo = Jokioisten Koetus  (1902)</t>
  </si>
  <si>
    <t>KiPe = Kinnarin Pesis  2006  (2005)</t>
  </si>
  <si>
    <t>Petri Kallela</t>
  </si>
  <si>
    <t>6.</t>
  </si>
  <si>
    <t>KiPe</t>
  </si>
  <si>
    <t>4.</t>
  </si>
  <si>
    <t>9.</t>
  </si>
  <si>
    <t>7.</t>
  </si>
  <si>
    <t>2.</t>
  </si>
  <si>
    <t>JoKo</t>
  </si>
  <si>
    <t>3.</t>
  </si>
  <si>
    <t>5.11.1992   Vantaa</t>
  </si>
  <si>
    <t>Päiväkummun Pesis,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</si>
</sst>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0" fontId="3" fillId="2" borderId="0" xfId="0" applyFont="1" applyFill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26</v>
      </c>
      <c r="C1" s="2"/>
      <c r="D1" s="3"/>
      <c r="E1" s="4" t="s">
        <v>35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2010</v>
      </c>
      <c r="Y4" s="12" t="s">
        <v>27</v>
      </c>
      <c r="Z4" s="1" t="s">
        <v>28</v>
      </c>
      <c r="AA4" s="12">
        <v>15</v>
      </c>
      <c r="AB4" s="12">
        <v>0</v>
      </c>
      <c r="AC4" s="12">
        <v>0</v>
      </c>
      <c r="AD4" s="12">
        <v>14</v>
      </c>
      <c r="AE4" s="12">
        <v>48</v>
      </c>
      <c r="AF4" s="68">
        <v>0.5393</v>
      </c>
      <c r="AG4" s="10">
        <v>89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2011</v>
      </c>
      <c r="Y5" s="12" t="s">
        <v>29</v>
      </c>
      <c r="Z5" s="1" t="s">
        <v>28</v>
      </c>
      <c r="AA5" s="12">
        <v>16</v>
      </c>
      <c r="AB5" s="12">
        <v>0</v>
      </c>
      <c r="AC5" s="12">
        <v>1</v>
      </c>
      <c r="AD5" s="12">
        <v>13</v>
      </c>
      <c r="AE5" s="12">
        <v>47</v>
      </c>
      <c r="AF5" s="68">
        <v>0.59489999999999998</v>
      </c>
      <c r="AG5" s="10">
        <v>79</v>
      </c>
      <c r="AH5" s="7"/>
      <c r="AI5" s="7"/>
      <c r="AJ5" s="7"/>
      <c r="AK5" s="7"/>
      <c r="AL5" s="10"/>
      <c r="AM5" s="12">
        <v>2</v>
      </c>
      <c r="AN5" s="12">
        <v>0</v>
      </c>
      <c r="AO5" s="12">
        <v>0</v>
      </c>
      <c r="AP5" s="12">
        <v>0</v>
      </c>
      <c r="AQ5" s="12">
        <v>5</v>
      </c>
      <c r="AR5" s="65">
        <v>0.55549999999999999</v>
      </c>
      <c r="AS5" s="66">
        <v>9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2012</v>
      </c>
      <c r="Y6" s="12" t="s">
        <v>30</v>
      </c>
      <c r="Z6" s="1" t="s">
        <v>28</v>
      </c>
      <c r="AA6" s="12">
        <v>12</v>
      </c>
      <c r="AB6" s="12">
        <v>1</v>
      </c>
      <c r="AC6" s="12">
        <v>1</v>
      </c>
      <c r="AD6" s="12">
        <v>16</v>
      </c>
      <c r="AE6" s="12">
        <v>61</v>
      </c>
      <c r="AF6" s="68">
        <v>0.66300000000000003</v>
      </c>
      <c r="AG6" s="10">
        <v>92</v>
      </c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2013</v>
      </c>
      <c r="Y7" s="12" t="s">
        <v>29</v>
      </c>
      <c r="Z7" s="1" t="s">
        <v>28</v>
      </c>
      <c r="AA7" s="12">
        <v>15</v>
      </c>
      <c r="AB7" s="12">
        <v>4</v>
      </c>
      <c r="AC7" s="12">
        <v>4</v>
      </c>
      <c r="AD7" s="12">
        <v>40</v>
      </c>
      <c r="AE7" s="12">
        <v>89</v>
      </c>
      <c r="AF7" s="68">
        <v>0.70069999999999999</v>
      </c>
      <c r="AG7" s="10">
        <v>127</v>
      </c>
      <c r="AH7" s="7"/>
      <c r="AI7" s="7" t="s">
        <v>31</v>
      </c>
      <c r="AJ7" s="7"/>
      <c r="AK7" s="7"/>
      <c r="AL7" s="10"/>
      <c r="AM7" s="12">
        <v>2</v>
      </c>
      <c r="AN7" s="12">
        <v>0</v>
      </c>
      <c r="AO7" s="12">
        <v>0</v>
      </c>
      <c r="AP7" s="12">
        <v>3</v>
      </c>
      <c r="AQ7" s="12">
        <v>9</v>
      </c>
      <c r="AR7" s="65">
        <v>0.52939999999999998</v>
      </c>
      <c r="AS7" s="66">
        <v>17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2014</v>
      </c>
      <c r="Y8" s="12" t="s">
        <v>32</v>
      </c>
      <c r="Z8" s="1" t="s">
        <v>33</v>
      </c>
      <c r="AA8" s="12">
        <v>18</v>
      </c>
      <c r="AB8" s="12">
        <v>1</v>
      </c>
      <c r="AC8" s="12">
        <v>5</v>
      </c>
      <c r="AD8" s="12">
        <v>36</v>
      </c>
      <c r="AE8" s="12">
        <v>81</v>
      </c>
      <c r="AF8" s="68">
        <v>0.60440000000000005</v>
      </c>
      <c r="AG8" s="10">
        <v>134</v>
      </c>
      <c r="AH8" s="7"/>
      <c r="AI8" s="7" t="s">
        <v>27</v>
      </c>
      <c r="AJ8" s="7"/>
      <c r="AK8" s="7"/>
      <c r="AL8" s="10"/>
      <c r="AM8" s="12">
        <v>5</v>
      </c>
      <c r="AN8" s="12">
        <v>0</v>
      </c>
      <c r="AO8" s="12">
        <v>2</v>
      </c>
      <c r="AP8" s="12">
        <v>5</v>
      </c>
      <c r="AQ8" s="12">
        <v>16</v>
      </c>
      <c r="AR8" s="65">
        <v>0.44440000000000002</v>
      </c>
      <c r="AS8" s="66">
        <v>36</v>
      </c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2015</v>
      </c>
      <c r="Y9" s="12" t="s">
        <v>34</v>
      </c>
      <c r="Z9" s="1" t="s">
        <v>33</v>
      </c>
      <c r="AA9" s="12">
        <v>18</v>
      </c>
      <c r="AB9" s="12">
        <v>0</v>
      </c>
      <c r="AC9" s="12">
        <v>2</v>
      </c>
      <c r="AD9" s="12">
        <v>24</v>
      </c>
      <c r="AE9" s="12">
        <v>58</v>
      </c>
      <c r="AF9" s="68">
        <v>0.5272</v>
      </c>
      <c r="AG9" s="10">
        <v>110</v>
      </c>
      <c r="AH9" s="7"/>
      <c r="AI9" s="7"/>
      <c r="AJ9" s="7"/>
      <c r="AK9" s="7"/>
      <c r="AL9" s="10"/>
      <c r="AM9" s="12">
        <v>3</v>
      </c>
      <c r="AN9" s="12">
        <v>0</v>
      </c>
      <c r="AO9" s="12">
        <v>4</v>
      </c>
      <c r="AP9" s="12">
        <v>5</v>
      </c>
      <c r="AQ9" s="12">
        <v>21</v>
      </c>
      <c r="AR9" s="65">
        <v>0.7</v>
      </c>
      <c r="AS9" s="66">
        <v>30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0"/>
      <c r="M10" s="7"/>
      <c r="N10" s="7"/>
      <c r="O10" s="7"/>
      <c r="P10" s="10"/>
      <c r="Q10" s="12"/>
      <c r="R10" s="12"/>
      <c r="S10" s="13"/>
      <c r="T10" s="12"/>
      <c r="U10" s="12"/>
      <c r="V10" s="59"/>
      <c r="W10" s="19"/>
      <c r="X10" s="12">
        <v>2016</v>
      </c>
      <c r="Y10" s="12" t="s">
        <v>29</v>
      </c>
      <c r="Z10" s="1" t="s">
        <v>28</v>
      </c>
      <c r="AA10" s="12">
        <v>16</v>
      </c>
      <c r="AB10" s="12">
        <v>1</v>
      </c>
      <c r="AC10" s="12">
        <v>6</v>
      </c>
      <c r="AD10" s="12">
        <v>28</v>
      </c>
      <c r="AE10" s="12">
        <v>96</v>
      </c>
      <c r="AF10" s="68">
        <v>0.70069999999999999</v>
      </c>
      <c r="AG10" s="10">
        <v>137</v>
      </c>
      <c r="AH10" s="7"/>
      <c r="AI10" s="7" t="s">
        <v>31</v>
      </c>
      <c r="AJ10" s="7"/>
      <c r="AK10" s="7" t="s">
        <v>29</v>
      </c>
      <c r="AL10" s="10"/>
      <c r="AM10" s="12">
        <v>3</v>
      </c>
      <c r="AN10" s="12">
        <v>1</v>
      </c>
      <c r="AO10" s="12">
        <v>2</v>
      </c>
      <c r="AP10" s="12">
        <v>3</v>
      </c>
      <c r="AQ10" s="12">
        <v>22</v>
      </c>
      <c r="AR10" s="65">
        <v>0.78569999999999995</v>
      </c>
      <c r="AS10" s="66">
        <v>28</v>
      </c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2"/>
      <c r="C11" s="14"/>
      <c r="D11" s="1"/>
      <c r="E11" s="12"/>
      <c r="F11" s="12"/>
      <c r="G11" s="12"/>
      <c r="H11" s="13"/>
      <c r="I11" s="12"/>
      <c r="J11" s="32"/>
      <c r="K11" s="19"/>
      <c r="L11" s="40"/>
      <c r="M11" s="7"/>
      <c r="N11" s="7"/>
      <c r="O11" s="7"/>
      <c r="P11" s="10"/>
      <c r="Q11" s="12"/>
      <c r="R11" s="12"/>
      <c r="S11" s="13"/>
      <c r="T11" s="12"/>
      <c r="U11" s="12"/>
      <c r="V11" s="59"/>
      <c r="W11" s="19"/>
      <c r="X11" s="12">
        <v>2017</v>
      </c>
      <c r="Y11" s="12" t="s">
        <v>29</v>
      </c>
      <c r="Z11" s="1" t="s">
        <v>28</v>
      </c>
      <c r="AA11" s="12">
        <v>14</v>
      </c>
      <c r="AB11" s="12">
        <v>1</v>
      </c>
      <c r="AC11" s="12">
        <v>8</v>
      </c>
      <c r="AD11" s="12">
        <v>18</v>
      </c>
      <c r="AE11" s="12">
        <v>70</v>
      </c>
      <c r="AF11" s="68">
        <v>0.61399999999999999</v>
      </c>
      <c r="AG11" s="10">
        <v>114</v>
      </c>
      <c r="AH11" s="7"/>
      <c r="AI11" s="7"/>
      <c r="AJ11" s="7"/>
      <c r="AK11" s="7"/>
      <c r="AL11" s="10"/>
      <c r="AM11" s="12">
        <v>2</v>
      </c>
      <c r="AN11" s="12">
        <v>0</v>
      </c>
      <c r="AO11" s="12">
        <v>1</v>
      </c>
      <c r="AP11" s="12">
        <v>2</v>
      </c>
      <c r="AQ11" s="12">
        <v>5</v>
      </c>
      <c r="AR11" s="65">
        <v>0.45450000000000002</v>
      </c>
      <c r="AS11" s="16">
        <v>11</v>
      </c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2"/>
      <c r="C12" s="14"/>
      <c r="D12" s="1"/>
      <c r="E12" s="12"/>
      <c r="F12" s="12"/>
      <c r="G12" s="12"/>
      <c r="H12" s="13"/>
      <c r="I12" s="12"/>
      <c r="J12" s="32"/>
      <c r="K12" s="19"/>
      <c r="L12" s="40"/>
      <c r="M12" s="7"/>
      <c r="N12" s="7"/>
      <c r="O12" s="7"/>
      <c r="P12" s="10"/>
      <c r="Q12" s="12"/>
      <c r="R12" s="12"/>
      <c r="S12" s="13"/>
      <c r="T12" s="12"/>
      <c r="U12" s="12"/>
      <c r="V12" s="59"/>
      <c r="W12" s="19"/>
      <c r="X12" s="12">
        <v>2018</v>
      </c>
      <c r="Y12" s="12" t="s">
        <v>29</v>
      </c>
      <c r="Z12" s="1" t="s">
        <v>28</v>
      </c>
      <c r="AA12" s="12">
        <v>14</v>
      </c>
      <c r="AB12" s="12">
        <v>1</v>
      </c>
      <c r="AC12" s="12">
        <v>4</v>
      </c>
      <c r="AD12" s="12">
        <v>22</v>
      </c>
      <c r="AE12" s="12">
        <v>62</v>
      </c>
      <c r="AF12" s="68">
        <v>0.57399999999999995</v>
      </c>
      <c r="AG12" s="10">
        <v>108</v>
      </c>
      <c r="AH12" s="7"/>
      <c r="AI12" s="7" t="s">
        <v>30</v>
      </c>
      <c r="AJ12" s="7"/>
      <c r="AK12" s="7"/>
      <c r="AL12" s="10"/>
      <c r="AM12" s="12">
        <v>3</v>
      </c>
      <c r="AN12" s="12">
        <v>0</v>
      </c>
      <c r="AO12" s="12">
        <v>0</v>
      </c>
      <c r="AP12" s="12">
        <v>0</v>
      </c>
      <c r="AQ12" s="12">
        <v>8</v>
      </c>
      <c r="AR12" s="59">
        <v>0.30759999999999998</v>
      </c>
      <c r="AS12" s="10">
        <v>26</v>
      </c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12"/>
      <c r="C13" s="14"/>
      <c r="D13" s="1"/>
      <c r="E13" s="12"/>
      <c r="F13" s="12"/>
      <c r="G13" s="12"/>
      <c r="H13" s="13"/>
      <c r="I13" s="12"/>
      <c r="J13" s="32"/>
      <c r="K13" s="19"/>
      <c r="L13" s="40"/>
      <c r="M13" s="7"/>
      <c r="N13" s="7"/>
      <c r="O13" s="7"/>
      <c r="P13" s="10"/>
      <c r="Q13" s="12"/>
      <c r="R13" s="12"/>
      <c r="S13" s="13"/>
      <c r="T13" s="12"/>
      <c r="U13" s="12"/>
      <c r="V13" s="59"/>
      <c r="W13" s="19"/>
      <c r="X13" s="12">
        <v>2019</v>
      </c>
      <c r="Y13" s="12" t="s">
        <v>27</v>
      </c>
      <c r="Z13" s="1" t="s">
        <v>28</v>
      </c>
      <c r="AA13" s="12">
        <v>15</v>
      </c>
      <c r="AB13" s="12">
        <v>0</v>
      </c>
      <c r="AC13" s="12">
        <v>1</v>
      </c>
      <c r="AD13" s="12">
        <v>8</v>
      </c>
      <c r="AE13" s="12">
        <v>34</v>
      </c>
      <c r="AF13" s="68">
        <v>0.44729999999999998</v>
      </c>
      <c r="AG13" s="19">
        <v>76</v>
      </c>
      <c r="AH13" s="7"/>
      <c r="AI13" s="7"/>
      <c r="AJ13" s="7"/>
      <c r="AK13" s="7"/>
      <c r="AL13" s="10"/>
      <c r="AM13" s="12"/>
      <c r="AN13" s="12"/>
      <c r="AO13" s="12"/>
      <c r="AP13" s="12"/>
      <c r="AQ13" s="12"/>
      <c r="AR13" s="65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12"/>
      <c r="C14" s="14"/>
      <c r="D14" s="1"/>
      <c r="E14" s="12"/>
      <c r="F14" s="12"/>
      <c r="G14" s="12"/>
      <c r="H14" s="13"/>
      <c r="I14" s="12"/>
      <c r="J14" s="32"/>
      <c r="K14" s="19"/>
      <c r="L14" s="40"/>
      <c r="M14" s="7"/>
      <c r="N14" s="7"/>
      <c r="O14" s="7"/>
      <c r="P14" s="10"/>
      <c r="Q14" s="12"/>
      <c r="R14" s="12"/>
      <c r="S14" s="13"/>
      <c r="T14" s="12"/>
      <c r="U14" s="12"/>
      <c r="V14" s="59"/>
      <c r="W14" s="19"/>
      <c r="X14" s="12">
        <v>2020</v>
      </c>
      <c r="Y14" s="12" t="s">
        <v>32</v>
      </c>
      <c r="Z14" s="1" t="s">
        <v>28</v>
      </c>
      <c r="AA14" s="12">
        <v>5</v>
      </c>
      <c r="AB14" s="12">
        <v>0</v>
      </c>
      <c r="AC14" s="12">
        <v>1</v>
      </c>
      <c r="AD14" s="12">
        <v>5</v>
      </c>
      <c r="AE14" s="12">
        <v>13</v>
      </c>
      <c r="AF14" s="32">
        <v>0.43330000000000002</v>
      </c>
      <c r="AG14" s="19">
        <v>30</v>
      </c>
      <c r="AH14" s="40"/>
      <c r="AI14" s="7"/>
      <c r="AJ14" s="7"/>
      <c r="AK14" s="7"/>
      <c r="AL14" s="69"/>
      <c r="AM14" s="12">
        <v>2</v>
      </c>
      <c r="AN14" s="12">
        <v>0</v>
      </c>
      <c r="AO14" s="13">
        <v>0</v>
      </c>
      <c r="AP14" s="12">
        <v>0</v>
      </c>
      <c r="AQ14" s="12">
        <v>4</v>
      </c>
      <c r="AR14" s="65">
        <v>0.57099999999999995</v>
      </c>
      <c r="AS14" s="19">
        <v>7</v>
      </c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61" t="s">
        <v>13</v>
      </c>
      <c r="C15" s="62"/>
      <c r="D15" s="63"/>
      <c r="E15" s="36">
        <f>SUM(E4:E14)</f>
        <v>0</v>
      </c>
      <c r="F15" s="36">
        <f>SUM(F4:F14)</f>
        <v>0</v>
      </c>
      <c r="G15" s="36">
        <f>SUM(G4:G14)</f>
        <v>0</v>
      </c>
      <c r="H15" s="36">
        <f>SUM(H4:H14)</f>
        <v>0</v>
      </c>
      <c r="I15" s="36">
        <f>SUM(I4:I14)</f>
        <v>0</v>
      </c>
      <c r="J15" s="37">
        <v>0</v>
      </c>
      <c r="K15" s="21">
        <f>SUM(K4:K14)</f>
        <v>0</v>
      </c>
      <c r="L15" s="18"/>
      <c r="M15" s="29"/>
      <c r="N15" s="41"/>
      <c r="O15" s="42"/>
      <c r="P15" s="10"/>
      <c r="Q15" s="36">
        <f>SUM(Q4:Q14)</f>
        <v>0</v>
      </c>
      <c r="R15" s="36">
        <f>SUM(R4:R14)</f>
        <v>0</v>
      </c>
      <c r="S15" s="36">
        <f>SUM(S4:S14)</f>
        <v>0</v>
      </c>
      <c r="T15" s="36">
        <f>SUM(T4:T14)</f>
        <v>0</v>
      </c>
      <c r="U15" s="36">
        <f>SUM(U4:U14)</f>
        <v>0</v>
      </c>
      <c r="V15" s="15">
        <v>0</v>
      </c>
      <c r="W15" s="21">
        <f>SUM(W4:W14)</f>
        <v>0</v>
      </c>
      <c r="X15" s="64" t="s">
        <v>13</v>
      </c>
      <c r="Y15" s="11"/>
      <c r="Z15" s="9"/>
      <c r="AA15" s="36">
        <f>SUM(AA4:AA14)</f>
        <v>158</v>
      </c>
      <c r="AB15" s="36">
        <f>SUM(AB4:AB14)</f>
        <v>9</v>
      </c>
      <c r="AC15" s="36">
        <f>SUM(AC4:AC14)</f>
        <v>33</v>
      </c>
      <c r="AD15" s="36">
        <f>SUM(AD4:AD14)</f>
        <v>224</v>
      </c>
      <c r="AE15" s="36">
        <f>SUM(AE4:AE14)</f>
        <v>659</v>
      </c>
      <c r="AF15" s="37">
        <f>PRODUCT(AE15/AG15)</f>
        <v>0.60127737226277367</v>
      </c>
      <c r="AG15" s="21">
        <f>SUM(AG4:AG14)</f>
        <v>1096</v>
      </c>
      <c r="AH15" s="18"/>
      <c r="AI15" s="29"/>
      <c r="AJ15" s="41"/>
      <c r="AK15" s="42"/>
      <c r="AL15" s="10"/>
      <c r="AM15" s="36">
        <f>SUM(AM4:AM14)</f>
        <v>22</v>
      </c>
      <c r="AN15" s="36">
        <f>SUM(AN4:AN14)</f>
        <v>1</v>
      </c>
      <c r="AO15" s="36">
        <f>SUM(AO4:AO14)</f>
        <v>9</v>
      </c>
      <c r="AP15" s="36">
        <f>SUM(AP4:AP14)</f>
        <v>18</v>
      </c>
      <c r="AQ15" s="36">
        <f>SUM(AQ4:AQ14)</f>
        <v>90</v>
      </c>
      <c r="AR15" s="37">
        <f>PRODUCT(AQ15/AS15)</f>
        <v>0.54878048780487809</v>
      </c>
      <c r="AS15" s="39">
        <f>SUM(AS4:AS14)</f>
        <v>164</v>
      </c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16"/>
      <c r="C16" s="16"/>
      <c r="D16" s="16"/>
      <c r="E16" s="16"/>
      <c r="F16" s="16"/>
      <c r="G16" s="16"/>
      <c r="H16" s="16"/>
      <c r="I16" s="16"/>
      <c r="J16" s="38"/>
      <c r="K16" s="19"/>
      <c r="L16" s="10"/>
      <c r="M16" s="10"/>
      <c r="N16" s="10"/>
      <c r="O16" s="10"/>
      <c r="P16" s="16"/>
      <c r="Q16" s="16"/>
      <c r="R16" s="17"/>
      <c r="S16" s="16"/>
      <c r="T16" s="16"/>
      <c r="U16" s="10"/>
      <c r="V16" s="10"/>
      <c r="W16" s="19"/>
      <c r="X16" s="16"/>
      <c r="Y16" s="16"/>
      <c r="Z16" s="16"/>
      <c r="AA16" s="16"/>
      <c r="AB16" s="16"/>
      <c r="AC16" s="16"/>
      <c r="AD16" s="16"/>
      <c r="AE16" s="16"/>
      <c r="AF16" s="38"/>
      <c r="AG16" s="19"/>
      <c r="AH16" s="10"/>
      <c r="AI16" s="10"/>
      <c r="AJ16" s="10"/>
      <c r="AK16" s="10"/>
      <c r="AL16" s="16"/>
      <c r="AM16" s="16"/>
      <c r="AN16" s="17"/>
      <c r="AO16" s="16"/>
      <c r="AP16" s="16"/>
      <c r="AQ16" s="10"/>
      <c r="AR16" s="10"/>
      <c r="AS16" s="19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48" t="s">
        <v>16</v>
      </c>
      <c r="C17" s="49"/>
      <c r="D17" s="50"/>
      <c r="E17" s="9" t="s">
        <v>2</v>
      </c>
      <c r="F17" s="7" t="s">
        <v>6</v>
      </c>
      <c r="G17" s="9" t="s">
        <v>4</v>
      </c>
      <c r="H17" s="7" t="s">
        <v>5</v>
      </c>
      <c r="I17" s="7" t="s">
        <v>8</v>
      </c>
      <c r="J17" s="7" t="s">
        <v>9</v>
      </c>
      <c r="K17" s="10"/>
      <c r="L17" s="7" t="s">
        <v>17</v>
      </c>
      <c r="M17" s="7" t="s">
        <v>18</v>
      </c>
      <c r="N17" s="7" t="s">
        <v>23</v>
      </c>
      <c r="O17" s="7" t="s">
        <v>21</v>
      </c>
      <c r="Q17" s="17"/>
      <c r="R17" s="17" t="s">
        <v>10</v>
      </c>
      <c r="S17" s="17"/>
      <c r="T17" s="54" t="s">
        <v>36</v>
      </c>
      <c r="U17" s="10"/>
      <c r="V17" s="19"/>
      <c r="W17" s="19"/>
      <c r="X17" s="43"/>
      <c r="Y17" s="43"/>
      <c r="Z17" s="43"/>
      <c r="AA17" s="43"/>
      <c r="AB17" s="43"/>
      <c r="AC17" s="17"/>
      <c r="AD17" s="17"/>
      <c r="AE17" s="17"/>
      <c r="AF17" s="16"/>
      <c r="AG17" s="16"/>
      <c r="AH17" s="16"/>
      <c r="AI17" s="16"/>
      <c r="AJ17" s="16"/>
      <c r="AK17" s="16"/>
      <c r="AM17" s="19"/>
      <c r="AN17" s="43"/>
      <c r="AO17" s="43"/>
      <c r="AP17" s="43"/>
      <c r="AQ17" s="43"/>
      <c r="AR17" s="43"/>
      <c r="AS17" s="43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x14ac:dyDescent="0.25">
      <c r="A18" s="16"/>
      <c r="B18" s="51" t="s">
        <v>15</v>
      </c>
      <c r="C18" s="3"/>
      <c r="D18" s="52"/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60">
        <v>0</v>
      </c>
      <c r="K18" s="16">
        <v>0</v>
      </c>
      <c r="L18" s="53">
        <v>0</v>
      </c>
      <c r="M18" s="53">
        <v>0</v>
      </c>
      <c r="N18" s="53">
        <v>0</v>
      </c>
      <c r="O18" s="53">
        <v>0</v>
      </c>
      <c r="Q18" s="17"/>
      <c r="R18" s="17"/>
      <c r="S18" s="17"/>
      <c r="T18" s="54" t="s">
        <v>25</v>
      </c>
      <c r="U18" s="16"/>
      <c r="V18" s="16"/>
      <c r="W18" s="16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7"/>
      <c r="AO18" s="17"/>
      <c r="AP18" s="17"/>
      <c r="AQ18" s="17"/>
      <c r="AR18" s="17"/>
      <c r="AS18" s="17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x14ac:dyDescent="0.25">
      <c r="A19" s="16"/>
      <c r="B19" s="33" t="s">
        <v>11</v>
      </c>
      <c r="C19" s="34"/>
      <c r="D19" s="35"/>
      <c r="E19" s="47">
        <f>PRODUCT(E15+Q15)</f>
        <v>0</v>
      </c>
      <c r="F19" s="47">
        <f>PRODUCT(F15+R15)</f>
        <v>0</v>
      </c>
      <c r="G19" s="47">
        <f>PRODUCT(G15+S15)</f>
        <v>0</v>
      </c>
      <c r="H19" s="47">
        <f>PRODUCT(H15+T15)</f>
        <v>0</v>
      </c>
      <c r="I19" s="47">
        <f>PRODUCT(I15+U15)</f>
        <v>0</v>
      </c>
      <c r="J19" s="60">
        <v>0</v>
      </c>
      <c r="K19" s="16">
        <f>PRODUCT(K15+W15)</f>
        <v>0</v>
      </c>
      <c r="L19" s="53">
        <v>0</v>
      </c>
      <c r="M19" s="53">
        <v>0</v>
      </c>
      <c r="N19" s="53">
        <v>0</v>
      </c>
      <c r="O19" s="53">
        <v>0</v>
      </c>
      <c r="Q19" s="17"/>
      <c r="R19" s="17"/>
      <c r="S19" s="17"/>
      <c r="T19" s="54" t="s">
        <v>24</v>
      </c>
      <c r="U19" s="16"/>
      <c r="V19" s="16"/>
      <c r="W19" s="16"/>
      <c r="X19" s="16"/>
      <c r="Y19" s="16"/>
      <c r="Z19" s="16"/>
      <c r="AA19" s="16"/>
      <c r="AB19" s="16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x14ac:dyDescent="0.25">
      <c r="A20" s="16"/>
      <c r="B20" s="20" t="s">
        <v>12</v>
      </c>
      <c r="C20" s="31"/>
      <c r="D20" s="30"/>
      <c r="E20" s="47">
        <f>PRODUCT(AA15+AM15)</f>
        <v>180</v>
      </c>
      <c r="F20" s="47">
        <f>PRODUCT(AB15+AN15)</f>
        <v>10</v>
      </c>
      <c r="G20" s="47">
        <f>PRODUCT(AC15+AO15)</f>
        <v>42</v>
      </c>
      <c r="H20" s="47">
        <f>PRODUCT(AD15+AP15)</f>
        <v>242</v>
      </c>
      <c r="I20" s="47">
        <f>PRODUCT(AE15+AQ15)</f>
        <v>749</v>
      </c>
      <c r="J20" s="60">
        <f>PRODUCT(I20/K20)</f>
        <v>0.59444444444444444</v>
      </c>
      <c r="K20" s="10">
        <f>PRODUCT(AG15+AS15)</f>
        <v>1260</v>
      </c>
      <c r="L20" s="53">
        <f>PRODUCT((F20+G20)/E20)</f>
        <v>0.28888888888888886</v>
      </c>
      <c r="M20" s="53">
        <f>PRODUCT(H20/E20)</f>
        <v>1.3444444444444446</v>
      </c>
      <c r="N20" s="53">
        <f>PRODUCT((F20+G20+H20)/E20)</f>
        <v>1.6333333333333333</v>
      </c>
      <c r="O20" s="53">
        <f>PRODUCT(I20/E20)</f>
        <v>4.1611111111111114</v>
      </c>
      <c r="Q20" s="17"/>
      <c r="R20" s="17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K20" s="16"/>
      <c r="AL20" s="10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x14ac:dyDescent="0.25">
      <c r="A21" s="16"/>
      <c r="B21" s="44" t="s">
        <v>13</v>
      </c>
      <c r="C21" s="45"/>
      <c r="D21" s="46"/>
      <c r="E21" s="47">
        <f>SUM(E18:E20)</f>
        <v>180</v>
      </c>
      <c r="F21" s="47">
        <f t="shared" ref="F21:I21" si="0">SUM(F18:F20)</f>
        <v>10</v>
      </c>
      <c r="G21" s="47">
        <f t="shared" si="0"/>
        <v>42</v>
      </c>
      <c r="H21" s="47">
        <f t="shared" si="0"/>
        <v>242</v>
      </c>
      <c r="I21" s="47">
        <f t="shared" si="0"/>
        <v>749</v>
      </c>
      <c r="J21" s="60">
        <f>PRODUCT(I21/K21)</f>
        <v>0.59444444444444444</v>
      </c>
      <c r="K21" s="16">
        <f>SUM(K18:K20)</f>
        <v>1260</v>
      </c>
      <c r="L21" s="53">
        <f>PRODUCT((F21+G21)/E21)</f>
        <v>0.28888888888888886</v>
      </c>
      <c r="M21" s="53">
        <f>PRODUCT(H21/E21)</f>
        <v>1.3444444444444446</v>
      </c>
      <c r="N21" s="53">
        <f>PRODUCT((F21+G21+H21)/E21)</f>
        <v>1.6333333333333333</v>
      </c>
      <c r="O21" s="53">
        <f>PRODUCT(I21/E21)</f>
        <v>4.1611111111111114</v>
      </c>
      <c r="Q21" s="10"/>
      <c r="R21" s="10"/>
      <c r="S21" s="10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0"/>
      <c r="F22" s="10"/>
      <c r="G22" s="10"/>
      <c r="H22" s="10"/>
      <c r="I22" s="10"/>
      <c r="J22" s="16"/>
      <c r="K22" s="16"/>
      <c r="L22" s="10"/>
      <c r="M22" s="10"/>
      <c r="N22" s="10"/>
      <c r="O22" s="10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7"/>
      <c r="AH55" s="17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7"/>
      <c r="AH56" s="17"/>
      <c r="AI56" s="17"/>
      <c r="AJ56" s="17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7"/>
      <c r="AH57" s="17"/>
      <c r="AI57" s="17"/>
      <c r="AJ57" s="17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7"/>
      <c r="AH58" s="17"/>
      <c r="AI58" s="17"/>
      <c r="AJ58" s="17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7"/>
      <c r="AH59" s="17"/>
      <c r="AI59" s="17"/>
      <c r="AJ59" s="17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J79" s="16"/>
      <c r="K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J80" s="16"/>
      <c r="K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J81" s="16"/>
      <c r="K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J82" s="16"/>
      <c r="K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7"/>
      <c r="AH89" s="17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7"/>
      <c r="AH90" s="17"/>
      <c r="AI90" s="17"/>
      <c r="AJ90" s="17"/>
      <c r="AK90" s="16"/>
      <c r="AL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7"/>
      <c r="AH91" s="17"/>
      <c r="AI91" s="17"/>
      <c r="AJ91" s="17"/>
      <c r="AK91" s="16"/>
      <c r="AL91" s="16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7"/>
      <c r="AH92" s="17"/>
      <c r="AI92" s="17"/>
      <c r="AJ92" s="17"/>
      <c r="AK92" s="16"/>
      <c r="AL92" s="16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7"/>
      <c r="AH93" s="17"/>
      <c r="AI93" s="17"/>
      <c r="AJ93" s="17"/>
      <c r="AK93" s="16"/>
      <c r="AL93" s="16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A175" s="16"/>
      <c r="B175" s="16"/>
      <c r="C175" s="16"/>
      <c r="D175" s="16"/>
      <c r="L175"/>
      <c r="M175"/>
      <c r="N175"/>
      <c r="O175"/>
      <c r="P175"/>
      <c r="Q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7"/>
      <c r="AH175" s="17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A176" s="16"/>
      <c r="B176" s="16"/>
      <c r="C176" s="16"/>
      <c r="D176" s="16"/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/>
      <c r="BD176" s="16"/>
      <c r="BE176" s="16"/>
    </row>
    <row r="177" spans="1:57" ht="14.25" x14ac:dyDescent="0.2">
      <c r="A177" s="16"/>
      <c r="B177" s="16"/>
      <c r="C177" s="16"/>
      <c r="D177" s="16"/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  <c r="AT177" s="16"/>
      <c r="AU177" s="16"/>
      <c r="AV177" s="16"/>
      <c r="AW177" s="16"/>
      <c r="AX177" s="16"/>
      <c r="AY177" s="16"/>
      <c r="AZ177" s="16"/>
      <c r="BA177" s="16"/>
      <c r="BB177" s="16"/>
      <c r="BC177" s="16"/>
      <c r="BD177" s="16"/>
      <c r="BE177" s="16"/>
    </row>
    <row r="178" spans="1:57" ht="14.25" x14ac:dyDescent="0.2">
      <c r="A178" s="16"/>
      <c r="B178" s="16"/>
      <c r="C178" s="16"/>
      <c r="D178" s="16"/>
      <c r="L178"/>
      <c r="M178"/>
      <c r="N178"/>
      <c r="O178"/>
      <c r="P178"/>
      <c r="Q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  <c r="AT178" s="16"/>
      <c r="AU178" s="16"/>
      <c r="AV178" s="16"/>
      <c r="AW178" s="16"/>
      <c r="AX178" s="16"/>
      <c r="AY178" s="16"/>
      <c r="AZ178" s="16"/>
      <c r="BA178" s="16"/>
      <c r="BB178" s="16"/>
      <c r="BC178" s="16"/>
      <c r="BD178" s="16"/>
      <c r="BE178" s="16"/>
    </row>
    <row r="179" spans="1:57" ht="14.25" x14ac:dyDescent="0.2">
      <c r="L179"/>
      <c r="M179"/>
      <c r="N179"/>
      <c r="O179"/>
      <c r="P179"/>
      <c r="Q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  <c r="AT179" s="16"/>
      <c r="AU179" s="16"/>
      <c r="AV179" s="16"/>
      <c r="AW179" s="16"/>
      <c r="AX179" s="16"/>
      <c r="AY179" s="16"/>
      <c r="AZ179" s="16"/>
      <c r="BA179" s="16"/>
      <c r="BB179" s="16"/>
      <c r="BC179" s="16"/>
      <c r="BD179" s="16"/>
      <c r="BE179" s="16"/>
    </row>
    <row r="180" spans="1:57" ht="14.25" x14ac:dyDescent="0.2">
      <c r="L180"/>
      <c r="M180"/>
      <c r="N180"/>
      <c r="O180"/>
      <c r="P180"/>
      <c r="Q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:57" ht="14.25" x14ac:dyDescent="0.2">
      <c r="L181"/>
      <c r="M181"/>
      <c r="N181"/>
      <c r="O181"/>
      <c r="P181"/>
      <c r="Q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6"/>
      <c r="AL181" s="10"/>
    </row>
    <row r="182" spans="1:57" ht="14.25" x14ac:dyDescent="0.2">
      <c r="L182"/>
      <c r="M182"/>
      <c r="N182"/>
      <c r="O182"/>
      <c r="P182"/>
      <c r="Q182" s="10"/>
      <c r="R182" s="10"/>
      <c r="S182" s="10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6"/>
      <c r="AL182" s="10"/>
    </row>
    <row r="183" spans="1:57" ht="14.25" x14ac:dyDescent="0.2">
      <c r="L183" s="10"/>
      <c r="M183" s="10"/>
      <c r="N183" s="10"/>
      <c r="O183" s="10"/>
      <c r="P183" s="10"/>
      <c r="R183" s="10"/>
      <c r="S183" s="10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6"/>
      <c r="AL183" s="10"/>
    </row>
    <row r="184" spans="1:57" ht="14.25" x14ac:dyDescent="0.2">
      <c r="L184" s="10"/>
      <c r="M184" s="10"/>
      <c r="N184" s="10"/>
      <c r="O184" s="10"/>
      <c r="P184" s="10"/>
      <c r="R184" s="10"/>
      <c r="S184" s="10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6"/>
      <c r="AL184" s="10"/>
    </row>
    <row r="185" spans="1:57" ht="14.25" x14ac:dyDescent="0.2">
      <c r="L185" s="10"/>
      <c r="M185" s="10"/>
      <c r="N185" s="10"/>
      <c r="O185" s="10"/>
      <c r="P185" s="10"/>
      <c r="R185" s="10"/>
      <c r="S185" s="10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6"/>
      <c r="AL185" s="10"/>
    </row>
    <row r="186" spans="1:57" ht="14.25" x14ac:dyDescent="0.2">
      <c r="L186" s="10"/>
      <c r="M186" s="10"/>
      <c r="N186" s="10"/>
      <c r="O186" s="10"/>
      <c r="P186" s="10"/>
      <c r="R186" s="10"/>
      <c r="S186" s="10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0"/>
      <c r="AL186" s="10"/>
    </row>
    <row r="187" spans="1:57" x14ac:dyDescent="0.25"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</row>
    <row r="188" spans="1:57" x14ac:dyDescent="0.25"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</row>
    <row r="189" spans="1:57" x14ac:dyDescent="0.25"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</row>
    <row r="190" spans="1:57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:57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:57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x14ac:dyDescent="0.25">
      <c r="L211"/>
      <c r="M211"/>
      <c r="N211"/>
      <c r="O211"/>
      <c r="P211"/>
      <c r="R211" s="19"/>
      <c r="S211" s="19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x14ac:dyDescent="0.25">
      <c r="L212"/>
      <c r="M212"/>
      <c r="N212"/>
      <c r="O212"/>
      <c r="P212"/>
      <c r="R212" s="19"/>
      <c r="S212" s="19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x14ac:dyDescent="0.25">
      <c r="L213"/>
      <c r="M213"/>
      <c r="N213"/>
      <c r="O213"/>
      <c r="P213"/>
      <c r="R213" s="19"/>
      <c r="S213" s="19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  <row r="214" spans="12:38" x14ac:dyDescent="0.25">
      <c r="L214"/>
      <c r="M214"/>
      <c r="N214"/>
      <c r="O214"/>
      <c r="P214"/>
      <c r="R214" s="19"/>
      <c r="S214" s="19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/>
      <c r="AL214"/>
    </row>
    <row r="215" spans="12:38" ht="14.25" x14ac:dyDescent="0.2">
      <c r="L215"/>
      <c r="M215"/>
      <c r="N215"/>
      <c r="O215"/>
      <c r="P215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/>
      <c r="AL215"/>
    </row>
    <row r="216" spans="12:38" ht="14.25" x14ac:dyDescent="0.2">
      <c r="L216"/>
      <c r="M216"/>
      <c r="N216"/>
      <c r="O216"/>
      <c r="P216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/>
      <c r="AL216"/>
    </row>
    <row r="217" spans="12:38" ht="14.25" x14ac:dyDescent="0.2">
      <c r="L217"/>
      <c r="M217"/>
      <c r="N217"/>
      <c r="O217"/>
      <c r="P2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/>
      <c r="AL217"/>
    </row>
    <row r="218" spans="12:38" ht="14.25" x14ac:dyDescent="0.2">
      <c r="L218"/>
      <c r="M218"/>
      <c r="N218"/>
      <c r="O218"/>
      <c r="P218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/>
      <c r="AL218"/>
    </row>
  </sheetData>
  <sortState ref="X13:AT14">
    <sortCondition ref="X1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2020-08-31T21:23:02Z</dcterms:modified>
</cp:coreProperties>
</file>