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  <sheet name="Pelinjohtaja" sheetId="4" r:id="rId4"/>
  </sheets>
  <calcPr calcId="145621"/>
</workbook>
</file>

<file path=xl/calcChain.xml><?xml version="1.0" encoding="utf-8"?>
<calcChain xmlns="http://schemas.openxmlformats.org/spreadsheetml/2006/main">
  <c r="AN43" i="1" l="1"/>
  <c r="AM43" i="1"/>
  <c r="AN40" i="1"/>
  <c r="AM40" i="1"/>
  <c r="AN37" i="1"/>
  <c r="AM37" i="1"/>
  <c r="AP36" i="1"/>
  <c r="K47" i="1" l="1"/>
  <c r="J47" i="1"/>
  <c r="I47" i="1"/>
  <c r="H47" i="1"/>
  <c r="K46" i="1"/>
  <c r="J46" i="1"/>
  <c r="I46" i="1"/>
  <c r="H46" i="1"/>
  <c r="J44" i="1"/>
  <c r="I44" i="1"/>
  <c r="H44" i="1"/>
  <c r="J43" i="1"/>
  <c r="I43" i="1"/>
  <c r="H43" i="1"/>
  <c r="J42" i="1"/>
  <c r="I42" i="1"/>
  <c r="H42" i="1"/>
  <c r="J39" i="1"/>
  <c r="I39" i="1"/>
  <c r="H39" i="1"/>
  <c r="J38" i="1"/>
  <c r="I38" i="1"/>
  <c r="H38" i="1"/>
  <c r="J37" i="1"/>
  <c r="I37" i="1"/>
  <c r="H37" i="1"/>
  <c r="J36" i="1"/>
  <c r="I36" i="1"/>
  <c r="H36" i="1"/>
  <c r="K45" i="1"/>
  <c r="J45" i="1"/>
  <c r="I45" i="1"/>
  <c r="H45" i="1"/>
  <c r="O15" i="2" l="1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G12" i="2"/>
  <c r="F12" i="2"/>
  <c r="F16" i="2" s="1"/>
  <c r="E12" i="2"/>
  <c r="E16" i="2" s="1"/>
  <c r="E18" i="2" s="1"/>
  <c r="G16" i="2" l="1"/>
  <c r="G18" i="2" s="1"/>
  <c r="H18" i="2"/>
  <c r="O16" i="2"/>
  <c r="I18" i="2"/>
  <c r="O17" i="2"/>
  <c r="M18" i="2"/>
  <c r="N17" i="2"/>
  <c r="M17" i="2"/>
  <c r="M16" i="2"/>
  <c r="F18" i="2"/>
  <c r="L17" i="2"/>
  <c r="L16" i="2" l="1"/>
  <c r="N16" i="2"/>
  <c r="N18" i="2"/>
  <c r="L18" i="2"/>
  <c r="O29" i="1" l="1"/>
  <c r="O28" i="1"/>
  <c r="O31" i="1" s="1"/>
  <c r="H12" i="4" l="1"/>
  <c r="E12" i="4"/>
  <c r="V7" i="4"/>
  <c r="U7" i="4"/>
  <c r="T7" i="4"/>
  <c r="S7" i="4"/>
  <c r="Q7" i="4"/>
  <c r="P7" i="4"/>
  <c r="F12" i="4" s="1"/>
  <c r="I12" i="4" s="1"/>
  <c r="O7" i="4"/>
  <c r="M7" i="4"/>
  <c r="L7" i="4"/>
  <c r="K7" i="4"/>
  <c r="H7" i="4"/>
  <c r="H10" i="4" s="1"/>
  <c r="H13" i="4" s="1"/>
  <c r="G7" i="4"/>
  <c r="G10" i="4" s="1"/>
  <c r="F7" i="4"/>
  <c r="I7" i="4" s="1"/>
  <c r="E7" i="4"/>
  <c r="E10" i="4" s="1"/>
  <c r="E13" i="4" s="1"/>
  <c r="R6" i="4"/>
  <c r="I6" i="4"/>
  <c r="R5" i="4"/>
  <c r="I5" i="4"/>
  <c r="R7" i="4" l="1"/>
  <c r="F10" i="4"/>
  <c r="U17" i="3"/>
  <c r="T17" i="3"/>
  <c r="S17" i="3"/>
  <c r="R17" i="3"/>
  <c r="Q17" i="3"/>
  <c r="P17" i="3"/>
  <c r="O17" i="3"/>
  <c r="N17" i="3"/>
  <c r="M17" i="3"/>
  <c r="I17" i="3"/>
  <c r="G17" i="3"/>
  <c r="F13" i="4" l="1"/>
  <c r="I13" i="4" s="1"/>
  <c r="I10" i="4"/>
  <c r="U7" i="3"/>
  <c r="T7" i="3"/>
  <c r="S7" i="3"/>
  <c r="R7" i="3"/>
  <c r="Q7" i="3"/>
  <c r="P7" i="3"/>
  <c r="O7" i="3"/>
  <c r="N7" i="3"/>
  <c r="M7" i="3"/>
  <c r="I7" i="3"/>
  <c r="H7" i="3"/>
  <c r="G7" i="3"/>
</calcChain>
</file>

<file path=xl/sharedStrings.xml><?xml version="1.0" encoding="utf-8"?>
<sst xmlns="http://schemas.openxmlformats.org/spreadsheetml/2006/main" count="514" uniqueCount="230">
  <si>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</si>
  <si>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</si>
  <si>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</si>
  <si>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</si>
  <si>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</si>
  <si>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</si>
  <si>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</si>
  <si>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</si>
  <si>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</si>
  <si>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</si>
  <si>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</si>
  <si>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</si>
  <si>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</si>
  <si>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</si>
  <si>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</si>
  <si>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</si>
  <si>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</si>
  <si>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</si>
  <si>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</si>
  <si>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</si>
  <si>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</si>
  <si>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</si>
  <si>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</si>
  <si>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</si>
  <si>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</si>
  <si>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</si>
  <si>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</si>
  <si>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</si>
  <si>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</si>
  <si>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</si>
  <si>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</si>
  <si>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</si>
  <si>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</si>
  <si>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Markku Järviaho</t>
  </si>
  <si>
    <t>7.</t>
  </si>
  <si>
    <t>ViVe</t>
  </si>
  <si>
    <t>10.</t>
  </si>
  <si>
    <t>putoamissarja</t>
  </si>
  <si>
    <t>PKP</t>
  </si>
  <si>
    <t>4.</t>
  </si>
  <si>
    <t>9.</t>
  </si>
  <si>
    <t>8.</t>
  </si>
  <si>
    <t>2.</t>
  </si>
  <si>
    <t>05.05. 1968  HoNsU - PKP  4-9</t>
  </si>
  <si>
    <t xml:space="preserve">  22 v   6 kk 27 pv</t>
  </si>
  <si>
    <t>4.  ottelu</t>
  </si>
  <si>
    <t>23.05. 1968  PKP - PuMu  10-3</t>
  </si>
  <si>
    <t xml:space="preserve">  22 v   7 kk 15 pv</t>
  </si>
  <si>
    <t>6.  ottelu</t>
  </si>
  <si>
    <t>03.06. 1968  PKP - KaMa  6-7</t>
  </si>
  <si>
    <t xml:space="preserve">  22 v   7 kk 26 pv</t>
  </si>
  <si>
    <t>ykkössarja</t>
  </si>
  <si>
    <t>Seurat</t>
  </si>
  <si>
    <t>PKP = Puurtilan Kisa-Pojat  (1948)</t>
  </si>
  <si>
    <t>ViVe = Vimpelin Veto  (1934)</t>
  </si>
  <si>
    <t>1.</t>
  </si>
  <si>
    <t>suomensarja</t>
  </si>
  <si>
    <t>----</t>
  </si>
  <si>
    <t>8.10.1945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</si>
  <si>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</si>
  <si>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</si>
  <si>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</si>
  <si>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</si>
  <si>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</si>
  <si>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</si>
  <si>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</si>
  <si>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</si>
  <si>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</si>
  <si>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</si>
  <si>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</si>
  <si>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</si>
  <si>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</si>
  <si>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</si>
  <si>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06.09. 1970  Meilahti, Helsinki</t>
  </si>
  <si>
    <t xml:space="preserve">  4-1</t>
  </si>
  <si>
    <t>Länsi</t>
  </si>
  <si>
    <t>vai</t>
  </si>
  <si>
    <t>Erkki Heikkilä</t>
  </si>
  <si>
    <t>5012</t>
  </si>
  <si>
    <t>07.09. 1970  Oulu</t>
  </si>
  <si>
    <t>10-6</t>
  </si>
  <si>
    <t>sp</t>
  </si>
  <si>
    <t>941</t>
  </si>
  <si>
    <t>10.08. 1975  Seinäjoki</t>
  </si>
  <si>
    <t xml:space="preserve">  9-5</t>
  </si>
  <si>
    <t>Paavo Mäntylä</t>
  </si>
  <si>
    <t>6800</t>
  </si>
  <si>
    <t>Ikä ensimmäisessä ottelussa</t>
  </si>
  <si>
    <t>24 v  10 kk  29 pv</t>
  </si>
  <si>
    <t>URA SM-SARJASSA</t>
  </si>
  <si>
    <t>L+T</t>
  </si>
  <si>
    <t>5.</t>
  </si>
  <si>
    <t>PELINJOHTAJAKORTTI</t>
  </si>
  <si>
    <t>MSU</t>
  </si>
  <si>
    <t xml:space="preserve">   Mitalit</t>
  </si>
  <si>
    <t xml:space="preserve">  Huomautuksia</t>
  </si>
  <si>
    <t>Voitto-%</t>
  </si>
  <si>
    <t>11.</t>
  </si>
  <si>
    <t>alemmat pudotuspelit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</si>
  <si>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</si>
  <si>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</si>
  <si>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</si>
  <si>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</si>
  <si>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</si>
  <si>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</si>
  <si>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</si>
  <si>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LIITTO - LEHDISTÖ - KORTTI</t>
  </si>
  <si>
    <t xml:space="preserve">  Tulos</t>
  </si>
  <si>
    <t xml:space="preserve">  KL-%</t>
  </si>
  <si>
    <t>Liitto</t>
  </si>
  <si>
    <t>Reijo Salo</t>
  </si>
  <si>
    <t>23.06. 1974  Riihimäki</t>
  </si>
  <si>
    <t>10-0</t>
  </si>
  <si>
    <t>09.06. 1976  Vimpeli</t>
  </si>
  <si>
    <t>18-6</t>
  </si>
  <si>
    <t>Lehdistö</t>
  </si>
  <si>
    <t>Lauri Pippola</t>
  </si>
  <si>
    <t>28 v  7 kk  15 pv</t>
  </si>
  <si>
    <t xml:space="preserve"> ITÄ - LÄNSI - KORTTI</t>
  </si>
  <si>
    <t>Itä</t>
  </si>
  <si>
    <t>A-POJAT</t>
  </si>
  <si>
    <t>13.09. 1964  Vimpeli</t>
  </si>
  <si>
    <t xml:space="preserve">  7-8</t>
  </si>
  <si>
    <t>SuVa</t>
  </si>
  <si>
    <t>Jaakko Kilpeläinen</t>
  </si>
  <si>
    <t>Play off, voitot, voittoprosentti</t>
  </si>
  <si>
    <t xml:space="preserve"> Arvo-ottelut</t>
  </si>
  <si>
    <t xml:space="preserve">        Mitalit</t>
  </si>
  <si>
    <t>Pronssi</t>
  </si>
  <si>
    <t>0-0-0</t>
  </si>
  <si>
    <t>0/0</t>
  </si>
  <si>
    <t>KAIKKIEN AIKOJEN TILASTOT, TOP-10</t>
  </si>
  <si>
    <t>Lyöty</t>
  </si>
  <si>
    <t>Tuotu</t>
  </si>
  <si>
    <t xml:space="preserve">     Runkosarja  TOP - 30</t>
  </si>
  <si>
    <t>23.</t>
  </si>
  <si>
    <t>29.</t>
  </si>
  <si>
    <t>15.</t>
  </si>
  <si>
    <t>14.</t>
  </si>
  <si>
    <t>28.</t>
  </si>
  <si>
    <t>26.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</si>
  <si>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</si>
  <si>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</si>
  <si>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</si>
  <si>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</si>
  <si>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</si>
  <si>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</si>
  <si>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</si>
  <si>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</si>
  <si>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</si>
  <si>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</si>
  <si>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</si>
  <si>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ViVe  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</si>
  <si>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</si>
  <si>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</si>
  <si>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</si>
  <si>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</si>
  <si>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</si>
  <si>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1945 - 1971</t>
  </si>
  <si>
    <t xml:space="preserve"> Ottelutilasto</t>
  </si>
  <si>
    <t xml:space="preserve"> 1945 - 1972</t>
  </si>
  <si>
    <t xml:space="preserve">   200</t>
  </si>
  <si>
    <t xml:space="preserve"> 1945 - 1973</t>
  </si>
  <si>
    <t xml:space="preserve"> 1945 - 1974</t>
  </si>
  <si>
    <t>206.</t>
  </si>
  <si>
    <t>214.</t>
  </si>
  <si>
    <t xml:space="preserve"> 1945 - 1975</t>
  </si>
  <si>
    <t xml:space="preserve"> 1945 - 1976</t>
  </si>
  <si>
    <t>115.</t>
  </si>
  <si>
    <t xml:space="preserve"> 1945 - 1977</t>
  </si>
  <si>
    <t>107.</t>
  </si>
  <si>
    <t xml:space="preserve"> 1945 - 1978</t>
  </si>
  <si>
    <t>53.</t>
  </si>
  <si>
    <t xml:space="preserve"> 1945 - 1979</t>
  </si>
  <si>
    <t>43.</t>
  </si>
  <si>
    <t>54.</t>
  </si>
  <si>
    <t>37.   09.08. 1978  ViVe - KaMa  4-4</t>
  </si>
  <si>
    <t>32 v 10 kk   1 pv</t>
  </si>
  <si>
    <t xml:space="preserve"> 1945 - 1968</t>
  </si>
  <si>
    <t xml:space="preserve"> 1945 - 1969</t>
  </si>
  <si>
    <t xml:space="preserve"> 1945 - 1970</t>
  </si>
  <si>
    <t>429.</t>
  </si>
  <si>
    <t>299.</t>
  </si>
  <si>
    <t>236.</t>
  </si>
  <si>
    <t>168.</t>
  </si>
  <si>
    <t>184.</t>
  </si>
  <si>
    <t>191.</t>
  </si>
  <si>
    <t>155.</t>
  </si>
  <si>
    <t>122.</t>
  </si>
  <si>
    <t>86.</t>
  </si>
  <si>
    <t>65.</t>
  </si>
  <si>
    <t>46.</t>
  </si>
  <si>
    <t>25.</t>
  </si>
  <si>
    <t>44.</t>
  </si>
  <si>
    <t>37.</t>
  </si>
  <si>
    <t>332.</t>
  </si>
  <si>
    <t>182.</t>
  </si>
  <si>
    <t>126.</t>
  </si>
  <si>
    <t>85.</t>
  </si>
  <si>
    <t>93.</t>
  </si>
  <si>
    <t>99.</t>
  </si>
  <si>
    <t>89.</t>
  </si>
  <si>
    <t>41.</t>
  </si>
  <si>
    <t>38.</t>
  </si>
  <si>
    <t>377.</t>
  </si>
  <si>
    <t>173.</t>
  </si>
  <si>
    <t>123.</t>
  </si>
  <si>
    <t>132.</t>
  </si>
  <si>
    <t>140.</t>
  </si>
  <si>
    <t>117.</t>
  </si>
  <si>
    <t>98.</t>
  </si>
  <si>
    <t>82.</t>
  </si>
  <si>
    <t>75.</t>
  </si>
  <si>
    <t>57.</t>
  </si>
  <si>
    <t>50.</t>
  </si>
  <si>
    <t>361.</t>
  </si>
  <si>
    <t>144.</t>
  </si>
  <si>
    <t>121.</t>
  </si>
  <si>
    <t>84.</t>
  </si>
  <si>
    <t>71.</t>
  </si>
  <si>
    <t>48.</t>
  </si>
  <si>
    <t>SEUROITTAIN</t>
  </si>
  <si>
    <t>OSUUS</t>
  </si>
  <si>
    <t>ka / ottelu</t>
  </si>
  <si>
    <t>Vimpelin Veto</t>
  </si>
  <si>
    <t>Puurtilan Kisa-pojat</t>
  </si>
  <si>
    <t xml:space="preserve"> YLEISÖENNÄTYS KOTONA</t>
  </si>
  <si>
    <t xml:space="preserve"> YLEISÖENNÄTYS VIERAISSA</t>
  </si>
  <si>
    <t>191.   29.06. 1969  ViVe - KPL  3-7</t>
  </si>
  <si>
    <t xml:space="preserve">  82.   04.07. 1976  AA - ViVe  6-7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</si>
</sst>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5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quotePrefix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165" fontId="4" fillId="4" borderId="1" xfId="0" quotePrefix="1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quotePrefix="1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165" fontId="4" fillId="3" borderId="1" xfId="0" applyNumberFormat="1" applyFont="1" applyFill="1" applyBorder="1" applyAlignment="1">
      <alignment horizontal="center"/>
    </xf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quotePrefix="1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/>
    <xf numFmtId="0" fontId="4" fillId="3" borderId="6" xfId="0" applyFont="1" applyFill="1" applyBorder="1" applyAlignment="1">
      <alignment horizontal="left"/>
    </xf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2" borderId="0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left"/>
    </xf>
    <xf numFmtId="49" fontId="4" fillId="9" borderId="2" xfId="0" applyNumberFormat="1" applyFont="1" applyFill="1" applyBorder="1" applyAlignment="1">
      <alignment horizontal="left"/>
    </xf>
    <xf numFmtId="0" fontId="4" fillId="9" borderId="1" xfId="0" applyFont="1" applyFill="1" applyBorder="1" applyAlignment="1">
      <alignment horizontal="left"/>
    </xf>
    <xf numFmtId="165" fontId="4" fillId="9" borderId="4" xfId="1" applyNumberFormat="1" applyFont="1" applyFill="1" applyBorder="1" applyAlignment="1"/>
    <xf numFmtId="0" fontId="4" fillId="9" borderId="1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165" fontId="4" fillId="9" borderId="3" xfId="0" applyNumberFormat="1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7" fillId="3" borderId="6" xfId="0" applyFont="1" applyFill="1" applyBorder="1" applyAlignment="1">
      <alignment horizontal="left"/>
    </xf>
    <xf numFmtId="0" fontId="4" fillId="3" borderId="12" xfId="0" applyFont="1" applyFill="1" applyBorder="1"/>
    <xf numFmtId="0" fontId="4" fillId="2" borderId="0" xfId="0" applyFont="1" applyFill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/>
    <xf numFmtId="49" fontId="4" fillId="2" borderId="9" xfId="0" applyNumberFormat="1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0" fillId="8" borderId="2" xfId="0" applyFont="1" applyFill="1" applyBorder="1" applyAlignme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7" fillId="3" borderId="7" xfId="0" applyFont="1" applyFill="1" applyBorder="1" applyAlignment="1"/>
    <xf numFmtId="49" fontId="7" fillId="3" borderId="6" xfId="0" applyNumberFormat="1" applyFont="1" applyFill="1" applyBorder="1" applyAlignment="1"/>
    <xf numFmtId="0" fontId="4" fillId="3" borderId="0" xfId="0" applyFont="1" applyFill="1" applyBorder="1" applyAlignment="1"/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8" fillId="0" borderId="0" xfId="0" applyFont="1" applyFill="1"/>
    <xf numFmtId="49" fontId="4" fillId="9" borderId="1" xfId="0" applyNumberFormat="1" applyFont="1" applyFill="1" applyBorder="1" applyAlignment="1">
      <alignment horizontal="left"/>
    </xf>
    <xf numFmtId="49" fontId="4" fillId="9" borderId="1" xfId="0" applyNumberFormat="1" applyFont="1" applyFill="1" applyBorder="1" applyAlignment="1">
      <alignment horizontal="left" vertical="center"/>
    </xf>
    <xf numFmtId="0" fontId="4" fillId="9" borderId="1" xfId="0" applyNumberFormat="1" applyFont="1" applyFill="1" applyBorder="1" applyAlignment="1">
      <alignment horizontal="center" vertical="center"/>
    </xf>
    <xf numFmtId="49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" fontId="4" fillId="9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/>
    <xf numFmtId="0" fontId="4" fillId="2" borderId="8" xfId="0" applyFont="1" applyFill="1" applyBorder="1" applyAlignment="1"/>
    <xf numFmtId="0" fontId="4" fillId="6" borderId="1" xfId="0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0" fontId="4" fillId="6" borderId="1" xfId="0" applyFont="1" applyFill="1" applyBorder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65" fontId="4" fillId="6" borderId="1" xfId="1" applyNumberFormat="1" applyFont="1" applyFill="1" applyBorder="1" applyAlignment="1">
      <alignment horizontal="center"/>
    </xf>
    <xf numFmtId="0" fontId="10" fillId="7" borderId="2" xfId="0" applyFont="1" applyFill="1" applyBorder="1"/>
    <xf numFmtId="0" fontId="10" fillId="7" borderId="2" xfId="0" applyFont="1" applyFill="1" applyBorder="1" applyAlignment="1">
      <alignment vertical="top"/>
    </xf>
    <xf numFmtId="0" fontId="4" fillId="11" borderId="1" xfId="0" applyFont="1" applyFill="1" applyBorder="1" applyAlignment="1">
      <alignment horizontal="left"/>
    </xf>
    <xf numFmtId="49" fontId="4" fillId="11" borderId="1" xfId="0" applyNumberFormat="1" applyFont="1" applyFill="1" applyBorder="1" applyAlignment="1">
      <alignment horizontal="left"/>
    </xf>
    <xf numFmtId="0" fontId="4" fillId="11" borderId="2" xfId="0" applyFont="1" applyFill="1" applyBorder="1" applyAlignment="1">
      <alignment horizontal="left"/>
    </xf>
    <xf numFmtId="165" fontId="4" fillId="11" borderId="2" xfId="1" applyNumberFormat="1" applyFont="1" applyFill="1" applyBorder="1" applyAlignment="1"/>
    <xf numFmtId="0" fontId="4" fillId="11" borderId="1" xfId="0" applyFont="1" applyFill="1" applyBorder="1" applyAlignment="1">
      <alignment horizontal="center"/>
    </xf>
    <xf numFmtId="0" fontId="4" fillId="11" borderId="4" xfId="0" applyFont="1" applyFill="1" applyBorder="1" applyAlignment="1">
      <alignment horizontal="center"/>
    </xf>
    <xf numFmtId="165" fontId="4" fillId="11" borderId="1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10" fillId="2" borderId="0" xfId="0" applyFont="1" applyFill="1" applyAlignment="1"/>
    <xf numFmtId="0" fontId="10" fillId="8" borderId="3" xfId="0" applyFont="1" applyFill="1" applyBorder="1" applyAlignment="1">
      <alignment horizontal="left"/>
    </xf>
    <xf numFmtId="0" fontId="10" fillId="8" borderId="3" xfId="0" applyFont="1" applyFill="1" applyBorder="1" applyAlignment="1"/>
    <xf numFmtId="0" fontId="10" fillId="8" borderId="3" xfId="0" applyFont="1" applyFill="1" applyBorder="1" applyAlignment="1">
      <alignment horizontal="center"/>
    </xf>
    <xf numFmtId="0" fontId="10" fillId="8" borderId="4" xfId="0" applyFont="1" applyFill="1" applyBorder="1" applyAlignment="1"/>
    <xf numFmtId="0" fontId="10" fillId="0" borderId="0" xfId="0" applyFont="1" applyAlignment="1"/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1" fillId="2" borderId="0" xfId="0" applyFont="1" applyFill="1" applyAlignment="1"/>
    <xf numFmtId="0" fontId="9" fillId="0" borderId="0" xfId="0" applyFont="1" applyAlignment="1"/>
    <xf numFmtId="0" fontId="4" fillId="2" borderId="0" xfId="0" applyFont="1" applyFill="1" applyAlignment="1"/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6" fillId="2" borderId="0" xfId="0" applyFont="1" applyFill="1" applyAlignment="1"/>
    <xf numFmtId="0" fontId="8" fillId="0" borderId="0" xfId="0" applyFont="1" applyAlignment="1"/>
    <xf numFmtId="0" fontId="4" fillId="4" borderId="15" xfId="0" applyFont="1" applyFill="1" applyBorder="1" applyAlignment="1">
      <alignment horizontal="center"/>
    </xf>
    <xf numFmtId="0" fontId="6" fillId="0" borderId="0" xfId="0" applyFont="1" applyAlignment="1"/>
    <xf numFmtId="0" fontId="4" fillId="3" borderId="1" xfId="0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0" fontId="4" fillId="4" borderId="6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5" fillId="4" borderId="9" xfId="0" applyFont="1" applyFill="1" applyBorder="1" applyAlignment="1">
      <alignment horizontal="left"/>
    </xf>
    <xf numFmtId="0" fontId="5" fillId="4" borderId="9" xfId="0" applyFont="1" applyFill="1" applyBorder="1" applyAlignment="1"/>
    <xf numFmtId="0" fontId="4" fillId="4" borderId="7" xfId="0" applyFont="1" applyFill="1" applyBorder="1" applyAlignment="1"/>
    <xf numFmtId="0" fontId="4" fillId="2" borderId="15" xfId="0" applyFont="1" applyFill="1" applyBorder="1" applyAlignment="1"/>
    <xf numFmtId="0" fontId="4" fillId="4" borderId="2" xfId="0" applyFont="1" applyFill="1" applyBorder="1" applyAlignment="1"/>
    <xf numFmtId="0" fontId="4" fillId="4" borderId="6" xfId="0" applyFont="1" applyFill="1" applyBorder="1" applyAlignment="1"/>
    <xf numFmtId="0" fontId="4" fillId="4" borderId="5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49" fontId="4" fillId="3" borderId="11" xfId="0" applyNumberFormat="1" applyFont="1" applyFill="1" applyBorder="1" applyAlignment="1">
      <alignment horizontal="left"/>
    </xf>
    <xf numFmtId="49" fontId="4" fillId="3" borderId="6" xfId="0" applyNumberFormat="1" applyFont="1" applyFill="1" applyBorder="1" applyAlignment="1">
      <alignment horizontal="right"/>
    </xf>
    <xf numFmtId="0" fontId="4" fillId="3" borderId="12" xfId="0" applyFont="1" applyFill="1" applyBorder="1" applyAlignment="1"/>
    <xf numFmtId="0" fontId="4" fillId="3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9" xfId="0" applyFont="1" applyFill="1" applyBorder="1" applyAlignment="1"/>
    <xf numFmtId="0" fontId="4" fillId="3" borderId="11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4" fillId="3" borderId="11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right"/>
    </xf>
    <xf numFmtId="0" fontId="4" fillId="3" borderId="5" xfId="0" applyFont="1" applyFill="1" applyBorder="1" applyAlignment="1"/>
    <xf numFmtId="0" fontId="4" fillId="4" borderId="3" xfId="0" applyFont="1" applyFill="1" applyBorder="1" applyAlignment="1"/>
    <xf numFmtId="0" fontId="4" fillId="2" borderId="13" xfId="0" applyFont="1" applyFill="1" applyBorder="1" applyAlignment="1"/>
    <xf numFmtId="0" fontId="4" fillId="4" borderId="4" xfId="0" applyFont="1" applyFill="1" applyBorder="1" applyAlignment="1"/>
    <xf numFmtId="0" fontId="4" fillId="2" borderId="0" xfId="0" applyFont="1" applyFill="1" applyBorder="1" applyAlignment="1"/>
    <xf numFmtId="0" fontId="4" fillId="2" borderId="6" xfId="0" applyFont="1" applyFill="1" applyBorder="1" applyAlignment="1">
      <alignment horizontal="center"/>
    </xf>
    <xf numFmtId="0" fontId="6" fillId="1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" fillId="2" borderId="0" xfId="0" applyFont="1" applyFill="1"/>
    <xf numFmtId="0" fontId="5" fillId="3" borderId="0" xfId="0" applyFont="1" applyFill="1" applyAlignment="1">
      <alignment horizontal="left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3" borderId="7" xfId="0" applyFont="1" applyFill="1" applyBorder="1"/>
    <xf numFmtId="0" fontId="6" fillId="4" borderId="6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left"/>
    </xf>
    <xf numFmtId="0" fontId="4" fillId="4" borderId="8" xfId="0" applyFont="1" applyFill="1" applyBorder="1"/>
    <xf numFmtId="0" fontId="6" fillId="4" borderId="8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 applyAlignment="1">
      <alignment horizontal="left"/>
    </xf>
    <xf numFmtId="0" fontId="4" fillId="4" borderId="10" xfId="0" applyFont="1" applyFill="1" applyBorder="1"/>
    <xf numFmtId="0" fontId="4" fillId="3" borderId="7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49" fontId="4" fillId="4" borderId="11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9" xfId="0" applyNumberFormat="1" applyFont="1" applyFill="1" applyBorder="1"/>
    <xf numFmtId="2" fontId="4" fillId="4" borderId="10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/>
    <xf numFmtId="0" fontId="4" fillId="3" borderId="6" xfId="0" applyFont="1" applyFill="1" applyBorder="1" applyAlignment="1">
      <alignment horizontal="right"/>
    </xf>
    <xf numFmtId="9" fontId="4" fillId="4" borderId="0" xfId="1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right"/>
    </xf>
    <xf numFmtId="9" fontId="4" fillId="4" borderId="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18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2" customWidth="1"/>
    <col min="3" max="3" width="5.7109375" style="71" customWidth="1"/>
    <col min="4" max="4" width="9.7109375" style="72" customWidth="1"/>
    <col min="5" max="13" width="5.7109375" style="71" customWidth="1"/>
    <col min="14" max="14" width="8.85546875" style="71" customWidth="1"/>
    <col min="15" max="15" width="0.7109375" style="36" customWidth="1"/>
    <col min="16" max="19" width="6.7109375" style="36" customWidth="1"/>
    <col min="20" max="20" width="0.7109375" style="36" customWidth="1"/>
    <col min="21" max="25" width="5.7109375" style="71" customWidth="1"/>
    <col min="26" max="26" width="8.7109375" style="71" customWidth="1"/>
    <col min="27" max="27" width="0.7109375" style="36" customWidth="1"/>
    <col min="28" max="31" width="6.7109375" style="71" customWidth="1"/>
    <col min="32" max="32" width="0.7109375" style="36" customWidth="1"/>
    <col min="33" max="33" width="14" style="71" customWidth="1"/>
    <col min="34" max="36" width="13.710937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4"/>
  </cols>
  <sheetData>
    <row r="1" spans="1:55" ht="16.5" customHeight="1" x14ac:dyDescent="0.25">
      <c r="A1" s="216"/>
      <c r="B1" s="6" t="s">
        <v>33</v>
      </c>
      <c r="C1" s="7"/>
      <c r="D1" s="8"/>
      <c r="E1" s="9" t="s">
        <v>58</v>
      </c>
      <c r="F1" s="10"/>
      <c r="G1" s="10"/>
      <c r="H1" s="10"/>
      <c r="I1" s="10"/>
      <c r="J1" s="10"/>
      <c r="K1" s="10"/>
      <c r="L1" s="10"/>
      <c r="M1" s="10"/>
      <c r="N1" s="217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</row>
    <row r="2" spans="1:55" s="5" customFormat="1" ht="15" customHeight="1" x14ac:dyDescent="0.2">
      <c r="A2" s="3"/>
      <c r="B2" s="12" t="s">
        <v>59</v>
      </c>
      <c r="C2" s="13"/>
      <c r="D2" s="14"/>
      <c r="E2" s="15" t="s">
        <v>12</v>
      </c>
      <c r="F2" s="16"/>
      <c r="G2" s="16"/>
      <c r="H2" s="16"/>
      <c r="I2" s="23" t="s">
        <v>13</v>
      </c>
      <c r="J2" s="19"/>
      <c r="K2" s="16"/>
      <c r="L2" s="16"/>
      <c r="M2" s="17"/>
      <c r="N2" s="20"/>
      <c r="O2" s="21"/>
      <c r="P2" s="24" t="s">
        <v>134</v>
      </c>
      <c r="Q2" s="16"/>
      <c r="R2" s="16"/>
      <c r="S2" s="23"/>
      <c r="T2" s="21"/>
      <c r="U2" s="22" t="s">
        <v>15</v>
      </c>
      <c r="V2" s="16"/>
      <c r="W2" s="16"/>
      <c r="X2" s="22"/>
      <c r="Y2" s="219"/>
      <c r="Z2" s="220"/>
      <c r="AA2" s="21"/>
      <c r="AB2" s="24" t="s">
        <v>141</v>
      </c>
      <c r="AC2" s="22"/>
      <c r="AD2" s="16"/>
      <c r="AE2" s="23"/>
      <c r="AF2" s="21"/>
      <c r="AG2" s="24" t="s">
        <v>125</v>
      </c>
      <c r="AH2" s="16"/>
      <c r="AI2" s="16"/>
      <c r="AJ2" s="17"/>
      <c r="AK2" s="21"/>
      <c r="AL2" s="24" t="s">
        <v>126</v>
      </c>
      <c r="AM2" s="22"/>
      <c r="AN2" s="22"/>
      <c r="AO2" s="207" t="s">
        <v>127</v>
      </c>
      <c r="AP2" s="16"/>
      <c r="AQ2" s="17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17</v>
      </c>
      <c r="K3" s="20" t="s">
        <v>18</v>
      </c>
      <c r="L3" s="20" t="s">
        <v>19</v>
      </c>
      <c r="M3" s="20" t="s">
        <v>20</v>
      </c>
      <c r="N3" s="20" t="s">
        <v>21</v>
      </c>
      <c r="O3" s="25"/>
      <c r="P3" s="20" t="s">
        <v>5</v>
      </c>
      <c r="Q3" s="20" t="s">
        <v>6</v>
      </c>
      <c r="R3" s="20" t="s">
        <v>90</v>
      </c>
      <c r="S3" s="20" t="s">
        <v>16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16</v>
      </c>
      <c r="Z3" s="20" t="s">
        <v>21</v>
      </c>
      <c r="AA3" s="25"/>
      <c r="AB3" s="20" t="s">
        <v>5</v>
      </c>
      <c r="AC3" s="20" t="s">
        <v>6</v>
      </c>
      <c r="AD3" s="20" t="s">
        <v>90</v>
      </c>
      <c r="AE3" s="20" t="s">
        <v>16</v>
      </c>
      <c r="AF3" s="25"/>
      <c r="AG3" s="20" t="s">
        <v>102</v>
      </c>
      <c r="AH3" s="20" t="s">
        <v>103</v>
      </c>
      <c r="AI3" s="17" t="s">
        <v>128</v>
      </c>
      <c r="AJ3" s="20" t="s">
        <v>104</v>
      </c>
      <c r="AK3" s="25"/>
      <c r="AL3" s="20" t="s">
        <v>22</v>
      </c>
      <c r="AM3" s="20" t="s">
        <v>23</v>
      </c>
      <c r="AN3" s="17" t="s">
        <v>32</v>
      </c>
      <c r="AO3" s="17" t="s">
        <v>29</v>
      </c>
      <c r="AP3" s="19" t="s">
        <v>30</v>
      </c>
      <c r="AQ3" s="20" t="s">
        <v>31</v>
      </c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</row>
    <row r="4" spans="1:55" s="5" customFormat="1" ht="15" customHeight="1" x14ac:dyDescent="0.2">
      <c r="A4" s="3"/>
      <c r="B4" s="26">
        <v>1967</v>
      </c>
      <c r="C4" s="26" t="s">
        <v>55</v>
      </c>
      <c r="D4" s="27" t="s">
        <v>38</v>
      </c>
      <c r="E4" s="26"/>
      <c r="F4" s="28" t="s">
        <v>56</v>
      </c>
      <c r="G4" s="29"/>
      <c r="H4" s="26"/>
      <c r="I4" s="26"/>
      <c r="J4" s="26"/>
      <c r="K4" s="29"/>
      <c r="L4" s="29"/>
      <c r="M4" s="30"/>
      <c r="N4" s="26"/>
      <c r="O4" s="25"/>
      <c r="P4" s="20"/>
      <c r="Q4" s="20"/>
      <c r="R4" s="20"/>
      <c r="S4" s="20"/>
      <c r="T4" s="25"/>
      <c r="U4" s="31"/>
      <c r="V4" s="31"/>
      <c r="W4" s="31"/>
      <c r="X4" s="31"/>
      <c r="Y4" s="31"/>
      <c r="Z4" s="31"/>
      <c r="AA4" s="25"/>
      <c r="AB4" s="20"/>
      <c r="AC4" s="20"/>
      <c r="AD4" s="20"/>
      <c r="AE4" s="20"/>
      <c r="AF4" s="25"/>
      <c r="AG4" s="176"/>
      <c r="AH4" s="176"/>
      <c r="AI4" s="176"/>
      <c r="AJ4" s="176"/>
      <c r="AK4" s="25"/>
      <c r="AL4" s="31"/>
      <c r="AM4" s="31"/>
      <c r="AN4" s="32"/>
      <c r="AO4" s="32"/>
      <c r="AP4" s="33"/>
      <c r="AQ4" s="34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</row>
    <row r="5" spans="1:55" s="5" customFormat="1" ht="15" customHeight="1" x14ac:dyDescent="0.2">
      <c r="A5" s="3"/>
      <c r="B5" s="31">
        <v>1968</v>
      </c>
      <c r="C5" s="31" t="s">
        <v>36</v>
      </c>
      <c r="D5" s="6" t="s">
        <v>38</v>
      </c>
      <c r="E5" s="31">
        <v>18</v>
      </c>
      <c r="F5" s="31">
        <v>1</v>
      </c>
      <c r="G5" s="32">
        <v>12</v>
      </c>
      <c r="H5" s="31">
        <v>12</v>
      </c>
      <c r="I5" s="31"/>
      <c r="J5" s="31"/>
      <c r="K5" s="31"/>
      <c r="L5" s="31"/>
      <c r="M5" s="31"/>
      <c r="N5" s="31"/>
      <c r="O5" s="25"/>
      <c r="P5" s="20"/>
      <c r="Q5" s="20"/>
      <c r="R5" s="20"/>
      <c r="S5" s="20"/>
      <c r="T5" s="25"/>
      <c r="U5" s="38">
        <v>1</v>
      </c>
      <c r="V5" s="38">
        <v>0</v>
      </c>
      <c r="W5" s="38">
        <v>0</v>
      </c>
      <c r="X5" s="38">
        <v>0</v>
      </c>
      <c r="Y5" s="64" t="s">
        <v>57</v>
      </c>
      <c r="Z5" s="64" t="s">
        <v>57</v>
      </c>
      <c r="AA5" s="25"/>
      <c r="AB5" s="20"/>
      <c r="AC5" s="20"/>
      <c r="AD5" s="20"/>
      <c r="AE5" s="20"/>
      <c r="AF5" s="25"/>
      <c r="AG5" s="176"/>
      <c r="AH5" s="176"/>
      <c r="AI5" s="176"/>
      <c r="AJ5" s="176"/>
      <c r="AK5" s="25"/>
      <c r="AL5" s="31"/>
      <c r="AM5" s="31"/>
      <c r="AN5" s="31"/>
      <c r="AO5" s="31"/>
      <c r="AP5" s="31"/>
      <c r="AQ5" s="31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</row>
    <row r="6" spans="1:55" s="5" customFormat="1" ht="15" customHeight="1" x14ac:dyDescent="0.2">
      <c r="A6" s="3"/>
      <c r="B6" s="31">
        <v>1969</v>
      </c>
      <c r="C6" s="31" t="s">
        <v>39</v>
      </c>
      <c r="D6" s="6" t="s">
        <v>35</v>
      </c>
      <c r="E6" s="31">
        <v>22</v>
      </c>
      <c r="F6" s="31">
        <v>2</v>
      </c>
      <c r="G6" s="32">
        <v>27</v>
      </c>
      <c r="H6" s="31">
        <v>30</v>
      </c>
      <c r="I6" s="31"/>
      <c r="J6" s="31"/>
      <c r="K6" s="31"/>
      <c r="L6" s="31"/>
      <c r="M6" s="31"/>
      <c r="N6" s="31"/>
      <c r="O6" s="25"/>
      <c r="P6" s="20" t="s">
        <v>36</v>
      </c>
      <c r="Q6" s="20" t="s">
        <v>97</v>
      </c>
      <c r="R6" s="20" t="s">
        <v>91</v>
      </c>
      <c r="S6" s="20"/>
      <c r="T6" s="25"/>
      <c r="U6" s="31"/>
      <c r="V6" s="31"/>
      <c r="W6" s="32"/>
      <c r="X6" s="31"/>
      <c r="Y6" s="31"/>
      <c r="Z6" s="31"/>
      <c r="AA6" s="25"/>
      <c r="AB6" s="20"/>
      <c r="AC6" s="20"/>
      <c r="AD6" s="20"/>
      <c r="AE6" s="20"/>
      <c r="AF6" s="25"/>
      <c r="AG6" s="176"/>
      <c r="AH6" s="176"/>
      <c r="AI6" s="176"/>
      <c r="AJ6" s="176"/>
      <c r="AK6" s="25"/>
      <c r="AL6" s="31"/>
      <c r="AM6" s="31"/>
      <c r="AN6" s="31"/>
      <c r="AO6" s="31"/>
      <c r="AP6" s="31"/>
      <c r="AQ6" s="31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</row>
    <row r="7" spans="1:55" s="5" customFormat="1" ht="15" customHeight="1" x14ac:dyDescent="0.2">
      <c r="A7" s="3"/>
      <c r="B7" s="31">
        <v>1970</v>
      </c>
      <c r="C7" s="31" t="s">
        <v>40</v>
      </c>
      <c r="D7" s="6" t="s">
        <v>35</v>
      </c>
      <c r="E7" s="31">
        <v>22</v>
      </c>
      <c r="F7" s="31">
        <v>1</v>
      </c>
      <c r="G7" s="32">
        <v>19</v>
      </c>
      <c r="H7" s="31">
        <v>15</v>
      </c>
      <c r="I7" s="31"/>
      <c r="J7" s="31"/>
      <c r="K7" s="31"/>
      <c r="L7" s="31"/>
      <c r="M7" s="31"/>
      <c r="N7" s="31"/>
      <c r="O7" s="25"/>
      <c r="P7" s="20" t="s">
        <v>135</v>
      </c>
      <c r="Q7" s="20"/>
      <c r="R7" s="20"/>
      <c r="S7" s="20"/>
      <c r="T7" s="25"/>
      <c r="U7" s="31"/>
      <c r="V7" s="31"/>
      <c r="W7" s="32"/>
      <c r="X7" s="31"/>
      <c r="Y7" s="31"/>
      <c r="Z7" s="31"/>
      <c r="AA7" s="25"/>
      <c r="AB7" s="20"/>
      <c r="AC7" s="20"/>
      <c r="AD7" s="20"/>
      <c r="AE7" s="20"/>
      <c r="AF7" s="25"/>
      <c r="AG7" s="176"/>
      <c r="AH7" s="176"/>
      <c r="AI7" s="176"/>
      <c r="AJ7" s="176"/>
      <c r="AK7" s="25"/>
      <c r="AL7" s="31">
        <v>1</v>
      </c>
      <c r="AM7" s="31"/>
      <c r="AN7" s="31"/>
      <c r="AO7" s="31"/>
      <c r="AP7" s="31"/>
      <c r="AQ7" s="31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</row>
    <row r="8" spans="1:55" s="5" customFormat="1" ht="15" customHeight="1" x14ac:dyDescent="0.2">
      <c r="A8" s="3"/>
      <c r="B8" s="31">
        <v>1971</v>
      </c>
      <c r="C8" s="31" t="s">
        <v>36</v>
      </c>
      <c r="D8" s="6" t="s">
        <v>35</v>
      </c>
      <c r="E8" s="31">
        <v>22</v>
      </c>
      <c r="F8" s="31">
        <v>3</v>
      </c>
      <c r="G8" s="31">
        <v>22</v>
      </c>
      <c r="H8" s="31">
        <v>19</v>
      </c>
      <c r="I8" s="31"/>
      <c r="J8" s="31"/>
      <c r="K8" s="31"/>
      <c r="L8" s="31"/>
      <c r="M8" s="31"/>
      <c r="N8" s="31"/>
      <c r="O8" s="25"/>
      <c r="P8" s="20" t="s">
        <v>91</v>
      </c>
      <c r="Q8" s="20" t="s">
        <v>135</v>
      </c>
      <c r="R8" s="20" t="s">
        <v>40</v>
      </c>
      <c r="S8" s="20"/>
      <c r="T8" s="25"/>
      <c r="U8" s="31"/>
      <c r="V8" s="31"/>
      <c r="W8" s="31"/>
      <c r="X8" s="31"/>
      <c r="Y8" s="31"/>
      <c r="Z8" s="31"/>
      <c r="AA8" s="25"/>
      <c r="AB8" s="20"/>
      <c r="AC8" s="20"/>
      <c r="AD8" s="20"/>
      <c r="AE8" s="20"/>
      <c r="AF8" s="25"/>
      <c r="AG8" s="176"/>
      <c r="AH8" s="176"/>
      <c r="AI8" s="176"/>
      <c r="AJ8" s="176"/>
      <c r="AK8" s="25"/>
      <c r="AL8" s="31"/>
      <c r="AM8" s="31"/>
      <c r="AN8" s="32"/>
      <c r="AO8" s="32"/>
      <c r="AP8" s="33"/>
      <c r="AQ8" s="31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</row>
    <row r="9" spans="1:55" s="5" customFormat="1" ht="15" customHeight="1" x14ac:dyDescent="0.2">
      <c r="A9" s="3"/>
      <c r="B9" s="26">
        <v>1972</v>
      </c>
      <c r="C9" s="26" t="s">
        <v>42</v>
      </c>
      <c r="D9" s="27" t="s">
        <v>35</v>
      </c>
      <c r="E9" s="26"/>
      <c r="F9" s="28" t="s">
        <v>56</v>
      </c>
      <c r="G9" s="26"/>
      <c r="H9" s="26"/>
      <c r="I9" s="26"/>
      <c r="J9" s="26"/>
      <c r="K9" s="26"/>
      <c r="L9" s="26"/>
      <c r="M9" s="26"/>
      <c r="N9" s="26"/>
      <c r="O9" s="25"/>
      <c r="P9" s="20"/>
      <c r="Q9" s="20"/>
      <c r="R9" s="20"/>
      <c r="S9" s="20"/>
      <c r="T9" s="25"/>
      <c r="U9" s="31"/>
      <c r="V9" s="31"/>
      <c r="W9" s="31"/>
      <c r="X9" s="31"/>
      <c r="Y9" s="31"/>
      <c r="Z9" s="31"/>
      <c r="AA9" s="25"/>
      <c r="AB9" s="20"/>
      <c r="AC9" s="20"/>
      <c r="AD9" s="20"/>
      <c r="AE9" s="20"/>
      <c r="AF9" s="25"/>
      <c r="AG9" s="176"/>
      <c r="AH9" s="176"/>
      <c r="AI9" s="176"/>
      <c r="AJ9" s="176"/>
      <c r="AK9" s="25"/>
      <c r="AL9" s="31"/>
      <c r="AM9" s="31"/>
      <c r="AN9" s="32"/>
      <c r="AO9" s="32"/>
      <c r="AP9" s="33"/>
      <c r="AQ9" s="34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</row>
    <row r="10" spans="1:55" s="5" customFormat="1" ht="15" customHeight="1" x14ac:dyDescent="0.2">
      <c r="A10" s="3"/>
      <c r="B10" s="26">
        <v>1973</v>
      </c>
      <c r="C10" s="26" t="s">
        <v>55</v>
      </c>
      <c r="D10" s="27" t="s">
        <v>35</v>
      </c>
      <c r="E10" s="26"/>
      <c r="F10" s="28" t="s">
        <v>56</v>
      </c>
      <c r="G10" s="26"/>
      <c r="H10" s="26"/>
      <c r="I10" s="26"/>
      <c r="J10" s="26"/>
      <c r="K10" s="26"/>
      <c r="L10" s="26"/>
      <c r="M10" s="26"/>
      <c r="N10" s="26"/>
      <c r="O10" s="25"/>
      <c r="P10" s="20"/>
      <c r="Q10" s="20"/>
      <c r="R10" s="20"/>
      <c r="S10" s="20"/>
      <c r="T10" s="25"/>
      <c r="U10" s="31"/>
      <c r="V10" s="31"/>
      <c r="W10" s="31"/>
      <c r="X10" s="31"/>
      <c r="Y10" s="31"/>
      <c r="Z10" s="31"/>
      <c r="AA10" s="25"/>
      <c r="AB10" s="20"/>
      <c r="AC10" s="20"/>
      <c r="AD10" s="20"/>
      <c r="AE10" s="20"/>
      <c r="AF10" s="25"/>
      <c r="AG10" s="176"/>
      <c r="AH10" s="176"/>
      <c r="AI10" s="176"/>
      <c r="AJ10" s="176"/>
      <c r="AK10" s="25"/>
      <c r="AL10" s="31"/>
      <c r="AM10" s="31"/>
      <c r="AN10" s="32"/>
      <c r="AO10" s="32"/>
      <c r="AP10" s="33"/>
      <c r="AQ10" s="34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</row>
    <row r="11" spans="1:55" s="5" customFormat="1" ht="15" customHeight="1" x14ac:dyDescent="0.2">
      <c r="A11" s="3"/>
      <c r="B11" s="31">
        <v>1974</v>
      </c>
      <c r="C11" s="31" t="s">
        <v>41</v>
      </c>
      <c r="D11" s="6" t="s">
        <v>35</v>
      </c>
      <c r="E11" s="31">
        <v>22</v>
      </c>
      <c r="F11" s="31">
        <v>1</v>
      </c>
      <c r="G11" s="31">
        <v>10</v>
      </c>
      <c r="H11" s="31">
        <v>18</v>
      </c>
      <c r="I11" s="31"/>
      <c r="J11" s="31"/>
      <c r="K11" s="31"/>
      <c r="L11" s="31"/>
      <c r="M11" s="31"/>
      <c r="N11" s="31"/>
      <c r="O11" s="25"/>
      <c r="P11" s="20"/>
      <c r="Q11" s="20" t="s">
        <v>139</v>
      </c>
      <c r="R11" s="20"/>
      <c r="S11" s="20"/>
      <c r="T11" s="25"/>
      <c r="U11" s="31"/>
      <c r="V11" s="31"/>
      <c r="W11" s="31"/>
      <c r="X11" s="31"/>
      <c r="Y11" s="31"/>
      <c r="Z11" s="31"/>
      <c r="AA11" s="25"/>
      <c r="AB11" s="20"/>
      <c r="AC11" s="20"/>
      <c r="AD11" s="20"/>
      <c r="AE11" s="20"/>
      <c r="AF11" s="25"/>
      <c r="AG11" s="176"/>
      <c r="AH11" s="176"/>
      <c r="AI11" s="176"/>
      <c r="AJ11" s="176"/>
      <c r="AK11" s="25"/>
      <c r="AL11" s="31"/>
      <c r="AM11" s="31">
        <v>1</v>
      </c>
      <c r="AN11" s="32"/>
      <c r="AO11" s="32"/>
      <c r="AP11" s="33"/>
      <c r="AQ11" s="31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</row>
    <row r="12" spans="1:55" s="5" customFormat="1" ht="15" customHeight="1" x14ac:dyDescent="0.2">
      <c r="A12" s="3"/>
      <c r="B12" s="31">
        <v>1975</v>
      </c>
      <c r="C12" s="31" t="s">
        <v>42</v>
      </c>
      <c r="D12" s="6" t="s">
        <v>35</v>
      </c>
      <c r="E12" s="31">
        <v>22</v>
      </c>
      <c r="F12" s="31">
        <v>1</v>
      </c>
      <c r="G12" s="31">
        <v>19</v>
      </c>
      <c r="H12" s="31">
        <v>18</v>
      </c>
      <c r="I12" s="31"/>
      <c r="J12" s="31"/>
      <c r="K12" s="31"/>
      <c r="L12" s="31"/>
      <c r="M12" s="31"/>
      <c r="N12" s="31"/>
      <c r="O12" s="25"/>
      <c r="P12" s="20" t="s">
        <v>137</v>
      </c>
      <c r="Q12" s="20" t="s">
        <v>135</v>
      </c>
      <c r="R12" s="20" t="s">
        <v>97</v>
      </c>
      <c r="S12" s="20"/>
      <c r="T12" s="25"/>
      <c r="U12" s="31"/>
      <c r="V12" s="31"/>
      <c r="W12" s="31"/>
      <c r="X12" s="31"/>
      <c r="Y12" s="31"/>
      <c r="Z12" s="31"/>
      <c r="AA12" s="25"/>
      <c r="AB12" s="20"/>
      <c r="AC12" s="20"/>
      <c r="AD12" s="20"/>
      <c r="AE12" s="20"/>
      <c r="AF12" s="25"/>
      <c r="AG12" s="176"/>
      <c r="AH12" s="176"/>
      <c r="AI12" s="176"/>
      <c r="AJ12" s="176"/>
      <c r="AK12" s="25"/>
      <c r="AL12" s="31">
        <v>1</v>
      </c>
      <c r="AM12" s="31"/>
      <c r="AN12" s="32"/>
      <c r="AO12" s="32"/>
      <c r="AP12" s="33">
        <v>1</v>
      </c>
      <c r="AQ12" s="31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</row>
    <row r="13" spans="1:55" s="5" customFormat="1" ht="15" customHeight="1" x14ac:dyDescent="0.2">
      <c r="A13" s="3"/>
      <c r="B13" s="31">
        <v>1976</v>
      </c>
      <c r="C13" s="31" t="s">
        <v>34</v>
      </c>
      <c r="D13" s="6" t="s">
        <v>35</v>
      </c>
      <c r="E13" s="31">
        <v>22</v>
      </c>
      <c r="F13" s="31">
        <v>2</v>
      </c>
      <c r="G13" s="31">
        <v>18</v>
      </c>
      <c r="H13" s="31">
        <v>11</v>
      </c>
      <c r="I13" s="31"/>
      <c r="J13" s="31"/>
      <c r="K13" s="31"/>
      <c r="L13" s="31"/>
      <c r="M13" s="31"/>
      <c r="N13" s="31"/>
      <c r="O13" s="25"/>
      <c r="P13" s="20" t="s">
        <v>138</v>
      </c>
      <c r="Q13" s="20"/>
      <c r="R13" s="20" t="s">
        <v>140</v>
      </c>
      <c r="S13" s="20"/>
      <c r="T13" s="25"/>
      <c r="U13" s="31"/>
      <c r="V13" s="31"/>
      <c r="W13" s="31"/>
      <c r="X13" s="31"/>
      <c r="Y13" s="31"/>
      <c r="Z13" s="31"/>
      <c r="AA13" s="25"/>
      <c r="AB13" s="20"/>
      <c r="AC13" s="20"/>
      <c r="AD13" s="20"/>
      <c r="AE13" s="20"/>
      <c r="AF13" s="25"/>
      <c r="AG13" s="176"/>
      <c r="AH13" s="176"/>
      <c r="AI13" s="176"/>
      <c r="AJ13" s="176"/>
      <c r="AK13" s="25"/>
      <c r="AL13" s="31">
        <v>1</v>
      </c>
      <c r="AM13" s="31">
        <v>1</v>
      </c>
      <c r="AN13" s="32"/>
      <c r="AO13" s="32"/>
      <c r="AP13" s="33"/>
      <c r="AQ13" s="31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</row>
    <row r="14" spans="1:55" s="5" customFormat="1" ht="15" customHeight="1" x14ac:dyDescent="0.25">
      <c r="A14" s="3"/>
      <c r="B14" s="31">
        <v>1977</v>
      </c>
      <c r="C14" s="31" t="s">
        <v>34</v>
      </c>
      <c r="D14" s="6" t="s">
        <v>35</v>
      </c>
      <c r="E14" s="31">
        <v>21</v>
      </c>
      <c r="F14" s="31">
        <v>0</v>
      </c>
      <c r="G14" s="31">
        <v>16</v>
      </c>
      <c r="H14" s="31">
        <v>12</v>
      </c>
      <c r="I14" s="31">
        <v>93</v>
      </c>
      <c r="J14" s="31">
        <v>17</v>
      </c>
      <c r="K14" s="31">
        <v>26</v>
      </c>
      <c r="L14" s="31">
        <v>34</v>
      </c>
      <c r="M14" s="31">
        <v>16</v>
      </c>
      <c r="N14" s="35" t="s">
        <v>57</v>
      </c>
      <c r="O14" s="36"/>
      <c r="P14" s="20" t="s">
        <v>139</v>
      </c>
      <c r="Q14" s="20"/>
      <c r="R14" s="20"/>
      <c r="S14" s="20"/>
      <c r="T14" s="25"/>
      <c r="U14" s="31"/>
      <c r="V14" s="31"/>
      <c r="W14" s="31"/>
      <c r="X14" s="31"/>
      <c r="Y14" s="31"/>
      <c r="Z14" s="31"/>
      <c r="AA14" s="25"/>
      <c r="AB14" s="20"/>
      <c r="AC14" s="20"/>
      <c r="AD14" s="20"/>
      <c r="AE14" s="20"/>
      <c r="AF14" s="25"/>
      <c r="AG14" s="176"/>
      <c r="AH14" s="176"/>
      <c r="AI14" s="176"/>
      <c r="AJ14" s="176"/>
      <c r="AK14" s="25"/>
      <c r="AL14" s="31"/>
      <c r="AM14" s="31"/>
      <c r="AN14" s="32"/>
      <c r="AO14" s="32"/>
      <c r="AP14" s="33"/>
      <c r="AQ14" s="31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</row>
    <row r="15" spans="1:55" s="5" customFormat="1" ht="15" customHeight="1" x14ac:dyDescent="0.25">
      <c r="A15" s="3"/>
      <c r="B15" s="31">
        <v>1978</v>
      </c>
      <c r="C15" s="31" t="s">
        <v>34</v>
      </c>
      <c r="D15" s="6" t="s">
        <v>35</v>
      </c>
      <c r="E15" s="31">
        <v>22</v>
      </c>
      <c r="F15" s="31">
        <v>0</v>
      </c>
      <c r="G15" s="31">
        <v>9</v>
      </c>
      <c r="H15" s="31">
        <v>17</v>
      </c>
      <c r="I15" s="31">
        <v>70</v>
      </c>
      <c r="J15" s="31">
        <v>20</v>
      </c>
      <c r="K15" s="31">
        <v>24</v>
      </c>
      <c r="L15" s="31">
        <v>17</v>
      </c>
      <c r="M15" s="31">
        <v>9</v>
      </c>
      <c r="N15" s="35" t="s">
        <v>57</v>
      </c>
      <c r="O15" s="36"/>
      <c r="P15" s="20"/>
      <c r="Q15" s="20" t="s">
        <v>136</v>
      </c>
      <c r="R15" s="20"/>
      <c r="S15" s="20"/>
      <c r="T15" s="25"/>
      <c r="U15" s="31"/>
      <c r="V15" s="31"/>
      <c r="W15" s="31"/>
      <c r="X15" s="31"/>
      <c r="Y15" s="31"/>
      <c r="Z15" s="31"/>
      <c r="AA15" s="25"/>
      <c r="AB15" s="20"/>
      <c r="AC15" s="20"/>
      <c r="AD15" s="20"/>
      <c r="AE15" s="20"/>
      <c r="AF15" s="25"/>
      <c r="AG15" s="176"/>
      <c r="AH15" s="176"/>
      <c r="AI15" s="176"/>
      <c r="AJ15" s="176"/>
      <c r="AK15" s="25"/>
      <c r="AL15" s="31"/>
      <c r="AM15" s="31"/>
      <c r="AN15" s="32"/>
      <c r="AO15" s="32"/>
      <c r="AP15" s="33"/>
      <c r="AQ15" s="31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</row>
    <row r="16" spans="1:55" s="5" customFormat="1" ht="15" customHeight="1" x14ac:dyDescent="0.25">
      <c r="A16" s="3"/>
      <c r="B16" s="31">
        <v>1979</v>
      </c>
      <c r="C16" s="31" t="s">
        <v>36</v>
      </c>
      <c r="D16" s="37" t="s">
        <v>35</v>
      </c>
      <c r="E16" s="31">
        <v>21</v>
      </c>
      <c r="F16" s="31">
        <v>0</v>
      </c>
      <c r="G16" s="31">
        <v>12</v>
      </c>
      <c r="H16" s="31">
        <v>14</v>
      </c>
      <c r="I16" s="31">
        <v>78</v>
      </c>
      <c r="J16" s="31">
        <v>23</v>
      </c>
      <c r="K16" s="31">
        <v>27</v>
      </c>
      <c r="L16" s="31">
        <v>16</v>
      </c>
      <c r="M16" s="31">
        <v>12</v>
      </c>
      <c r="N16" s="35" t="s">
        <v>57</v>
      </c>
      <c r="O16" s="36"/>
      <c r="P16" s="20"/>
      <c r="Q16" s="20"/>
      <c r="R16" s="20"/>
      <c r="S16" s="20"/>
      <c r="T16" s="25"/>
      <c r="U16" s="38">
        <v>6</v>
      </c>
      <c r="V16" s="38">
        <v>0</v>
      </c>
      <c r="W16" s="38">
        <v>4</v>
      </c>
      <c r="X16" s="38">
        <v>4</v>
      </c>
      <c r="Y16" s="38">
        <v>20</v>
      </c>
      <c r="Z16" s="64" t="s">
        <v>57</v>
      </c>
      <c r="AA16" s="25"/>
      <c r="AB16" s="20"/>
      <c r="AC16" s="20"/>
      <c r="AD16" s="20"/>
      <c r="AE16" s="20"/>
      <c r="AF16" s="25"/>
      <c r="AG16" s="176"/>
      <c r="AH16" s="176"/>
      <c r="AI16" s="176"/>
      <c r="AJ16" s="176"/>
      <c r="AK16" s="25"/>
      <c r="AL16" s="31"/>
      <c r="AM16" s="31"/>
      <c r="AN16" s="32"/>
      <c r="AO16" s="32"/>
      <c r="AP16" s="33"/>
      <c r="AQ16" s="3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</row>
    <row r="17" spans="1:55" s="5" customFormat="1" ht="15" customHeight="1" x14ac:dyDescent="0.25">
      <c r="A17" s="3"/>
      <c r="B17" s="31">
        <v>1980</v>
      </c>
      <c r="C17" s="31"/>
      <c r="D17" s="6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6"/>
      <c r="P17" s="20"/>
      <c r="Q17" s="20"/>
      <c r="R17" s="20"/>
      <c r="S17" s="20"/>
      <c r="T17" s="25"/>
      <c r="U17" s="31"/>
      <c r="V17" s="31"/>
      <c r="W17" s="31"/>
      <c r="X17" s="31"/>
      <c r="Y17" s="31"/>
      <c r="Z17" s="31"/>
      <c r="AA17" s="25"/>
      <c r="AB17" s="20"/>
      <c r="AC17" s="20"/>
      <c r="AD17" s="20"/>
      <c r="AE17" s="20"/>
      <c r="AF17" s="25"/>
      <c r="AG17" s="176"/>
      <c r="AH17" s="176"/>
      <c r="AI17" s="176"/>
      <c r="AJ17" s="176"/>
      <c r="AK17" s="25"/>
      <c r="AL17" s="31"/>
      <c r="AM17" s="31"/>
      <c r="AN17" s="32"/>
      <c r="AO17" s="32"/>
      <c r="AP17" s="33"/>
      <c r="AQ17" s="31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</row>
    <row r="18" spans="1:55" s="5" customFormat="1" ht="15" customHeight="1" x14ac:dyDescent="0.25">
      <c r="A18" s="3"/>
      <c r="B18" s="31">
        <v>1981</v>
      </c>
      <c r="C18" s="31"/>
      <c r="D18" s="6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6"/>
      <c r="P18" s="20"/>
      <c r="Q18" s="20"/>
      <c r="R18" s="20"/>
      <c r="S18" s="20"/>
      <c r="T18" s="25"/>
      <c r="U18" s="31"/>
      <c r="V18" s="31"/>
      <c r="W18" s="31"/>
      <c r="X18" s="31"/>
      <c r="Y18" s="31"/>
      <c r="Z18" s="31"/>
      <c r="AA18" s="25"/>
      <c r="AB18" s="20"/>
      <c r="AC18" s="20"/>
      <c r="AD18" s="20"/>
      <c r="AE18" s="20"/>
      <c r="AF18" s="25"/>
      <c r="AG18" s="176"/>
      <c r="AH18" s="176"/>
      <c r="AI18" s="176"/>
      <c r="AJ18" s="176"/>
      <c r="AK18" s="25"/>
      <c r="AL18" s="31"/>
      <c r="AM18" s="31"/>
      <c r="AN18" s="32"/>
      <c r="AO18" s="32"/>
      <c r="AP18" s="33"/>
      <c r="AQ18" s="31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</row>
    <row r="19" spans="1:55" s="5" customFormat="1" ht="15" customHeight="1" x14ac:dyDescent="0.25">
      <c r="A19" s="3"/>
      <c r="B19" s="39">
        <v>1982</v>
      </c>
      <c r="C19" s="39" t="s">
        <v>42</v>
      </c>
      <c r="D19" s="40" t="s">
        <v>35</v>
      </c>
      <c r="E19" s="39"/>
      <c r="F19" s="41" t="s">
        <v>51</v>
      </c>
      <c r="G19" s="42"/>
      <c r="H19" s="43"/>
      <c r="I19" s="39"/>
      <c r="J19" s="39"/>
      <c r="K19" s="39"/>
      <c r="L19" s="39"/>
      <c r="M19" s="39"/>
      <c r="N19" s="39"/>
      <c r="O19" s="36"/>
      <c r="P19" s="20"/>
      <c r="Q19" s="20"/>
      <c r="R19" s="20"/>
      <c r="S19" s="20"/>
      <c r="T19" s="25"/>
      <c r="U19" s="31"/>
      <c r="V19" s="31"/>
      <c r="W19" s="31"/>
      <c r="X19" s="31"/>
      <c r="Y19" s="31"/>
      <c r="Z19" s="31"/>
      <c r="AA19" s="25"/>
      <c r="AB19" s="20"/>
      <c r="AC19" s="20"/>
      <c r="AD19" s="20"/>
      <c r="AE19" s="20"/>
      <c r="AF19" s="25"/>
      <c r="AG19" s="176"/>
      <c r="AH19" s="176"/>
      <c r="AI19" s="176"/>
      <c r="AJ19" s="176"/>
      <c r="AK19" s="25"/>
      <c r="AL19" s="31"/>
      <c r="AM19" s="31"/>
      <c r="AN19" s="32"/>
      <c r="AO19" s="32"/>
      <c r="AP19" s="33"/>
      <c r="AQ19" s="31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</row>
    <row r="20" spans="1:55" s="5" customFormat="1" ht="15" customHeight="1" x14ac:dyDescent="0.25">
      <c r="A20" s="3"/>
      <c r="B20" s="31">
        <v>1983</v>
      </c>
      <c r="C20" s="31"/>
      <c r="D20" s="6"/>
      <c r="E20" s="31"/>
      <c r="F20" s="31"/>
      <c r="G20" s="33"/>
      <c r="H20" s="32"/>
      <c r="I20" s="31"/>
      <c r="J20" s="31"/>
      <c r="K20" s="31"/>
      <c r="L20" s="31"/>
      <c r="M20" s="31"/>
      <c r="N20" s="31"/>
      <c r="O20" s="36"/>
      <c r="P20" s="20"/>
      <c r="Q20" s="20"/>
      <c r="R20" s="20"/>
      <c r="S20" s="20"/>
      <c r="T20" s="25"/>
      <c r="U20" s="31"/>
      <c r="V20" s="31"/>
      <c r="W20" s="31"/>
      <c r="X20" s="31"/>
      <c r="Y20" s="31"/>
      <c r="Z20" s="31"/>
      <c r="AA20" s="25"/>
      <c r="AB20" s="20"/>
      <c r="AC20" s="20"/>
      <c r="AD20" s="20"/>
      <c r="AE20" s="20"/>
      <c r="AF20" s="25"/>
      <c r="AG20" s="176"/>
      <c r="AH20" s="176"/>
      <c r="AI20" s="176"/>
      <c r="AJ20" s="176"/>
      <c r="AK20" s="25"/>
      <c r="AL20" s="31"/>
      <c r="AM20" s="31"/>
      <c r="AN20" s="32"/>
      <c r="AO20" s="32"/>
      <c r="AP20" s="33"/>
      <c r="AQ20" s="31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</row>
    <row r="21" spans="1:55" s="5" customFormat="1" ht="15" customHeight="1" x14ac:dyDescent="0.25">
      <c r="A21" s="3"/>
      <c r="B21" s="31">
        <v>1984</v>
      </c>
      <c r="C21" s="31"/>
      <c r="D21" s="6"/>
      <c r="E21" s="31"/>
      <c r="F21" s="31"/>
      <c r="G21" s="33"/>
      <c r="H21" s="32"/>
      <c r="I21" s="31"/>
      <c r="J21" s="31"/>
      <c r="K21" s="31"/>
      <c r="L21" s="31"/>
      <c r="M21" s="31"/>
      <c r="N21" s="31"/>
      <c r="O21" s="36"/>
      <c r="P21" s="20"/>
      <c r="Q21" s="20"/>
      <c r="R21" s="20"/>
      <c r="S21" s="20"/>
      <c r="T21" s="25"/>
      <c r="U21" s="31"/>
      <c r="V21" s="31"/>
      <c r="W21" s="31"/>
      <c r="X21" s="31"/>
      <c r="Y21" s="31"/>
      <c r="Z21" s="31"/>
      <c r="AA21" s="25"/>
      <c r="AB21" s="20"/>
      <c r="AC21" s="20"/>
      <c r="AD21" s="20"/>
      <c r="AE21" s="20"/>
      <c r="AF21" s="25"/>
      <c r="AG21" s="176"/>
      <c r="AH21" s="176"/>
      <c r="AI21" s="176"/>
      <c r="AJ21" s="176"/>
      <c r="AK21" s="25"/>
      <c r="AL21" s="31"/>
      <c r="AM21" s="31"/>
      <c r="AN21" s="32"/>
      <c r="AO21" s="32"/>
      <c r="AP21" s="33"/>
      <c r="AQ21" s="31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</row>
    <row r="22" spans="1:55" s="5" customFormat="1" ht="15" customHeight="1" x14ac:dyDescent="0.2">
      <c r="A22" s="3"/>
      <c r="B22" s="26">
        <v>1985</v>
      </c>
      <c r="C22" s="26" t="s">
        <v>41</v>
      </c>
      <c r="D22" s="27" t="s">
        <v>35</v>
      </c>
      <c r="E22" s="26"/>
      <c r="F22" s="28" t="s">
        <v>56</v>
      </c>
      <c r="G22" s="26"/>
      <c r="H22" s="26"/>
      <c r="I22" s="26"/>
      <c r="J22" s="26"/>
      <c r="K22" s="26"/>
      <c r="L22" s="26"/>
      <c r="M22" s="26"/>
      <c r="N22" s="26"/>
      <c r="O22" s="25"/>
      <c r="P22" s="20"/>
      <c r="Q22" s="20"/>
      <c r="R22" s="20"/>
      <c r="S22" s="20"/>
      <c r="T22" s="25"/>
      <c r="U22" s="31"/>
      <c r="V22" s="31"/>
      <c r="W22" s="31"/>
      <c r="X22" s="31"/>
      <c r="Y22" s="31"/>
      <c r="Z22" s="31"/>
      <c r="AA22" s="25"/>
      <c r="AB22" s="20"/>
      <c r="AC22" s="20"/>
      <c r="AD22" s="20"/>
      <c r="AE22" s="20"/>
      <c r="AF22" s="25"/>
      <c r="AG22" s="176"/>
      <c r="AH22" s="176"/>
      <c r="AI22" s="176"/>
      <c r="AJ22" s="176"/>
      <c r="AK22" s="25"/>
      <c r="AL22" s="31"/>
      <c r="AM22" s="31"/>
      <c r="AN22" s="32"/>
      <c r="AO22" s="32"/>
      <c r="AP22" s="33"/>
      <c r="AQ22" s="34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</row>
    <row r="23" spans="1:55" s="5" customFormat="1" ht="15" customHeight="1" x14ac:dyDescent="0.2">
      <c r="A23" s="2"/>
      <c r="B23" s="18" t="s">
        <v>7</v>
      </c>
      <c r="C23" s="19"/>
      <c r="D23" s="17"/>
      <c r="E23" s="20">
        <v>214</v>
      </c>
      <c r="F23" s="20">
        <v>11</v>
      </c>
      <c r="G23" s="20">
        <v>164</v>
      </c>
      <c r="H23" s="20">
        <v>166</v>
      </c>
      <c r="I23" s="20">
        <v>241</v>
      </c>
      <c r="J23" s="20">
        <v>60</v>
      </c>
      <c r="K23" s="20">
        <v>77</v>
      </c>
      <c r="L23" s="20">
        <v>67</v>
      </c>
      <c r="M23" s="20">
        <v>37</v>
      </c>
      <c r="N23" s="44" t="s">
        <v>57</v>
      </c>
      <c r="O23" s="25"/>
      <c r="P23" s="106" t="s">
        <v>129</v>
      </c>
      <c r="Q23" s="106" t="s">
        <v>129</v>
      </c>
      <c r="R23" s="106" t="s">
        <v>129</v>
      </c>
      <c r="S23" s="106" t="s">
        <v>129</v>
      </c>
      <c r="T23" s="25"/>
      <c r="U23" s="20">
        <v>7</v>
      </c>
      <c r="V23" s="20">
        <v>0</v>
      </c>
      <c r="W23" s="20">
        <v>4</v>
      </c>
      <c r="X23" s="20">
        <v>4</v>
      </c>
      <c r="Y23" s="20">
        <v>20</v>
      </c>
      <c r="Z23" s="82" t="s">
        <v>57</v>
      </c>
      <c r="AA23" s="25"/>
      <c r="AB23" s="106" t="s">
        <v>129</v>
      </c>
      <c r="AC23" s="106" t="s">
        <v>129</v>
      </c>
      <c r="AD23" s="106" t="s">
        <v>129</v>
      </c>
      <c r="AE23" s="106" t="s">
        <v>129</v>
      </c>
      <c r="AF23" s="25"/>
      <c r="AG23" s="106" t="s">
        <v>130</v>
      </c>
      <c r="AH23" s="106" t="s">
        <v>130</v>
      </c>
      <c r="AI23" s="106" t="s">
        <v>130</v>
      </c>
      <c r="AJ23" s="106" t="s">
        <v>130</v>
      </c>
      <c r="AK23" s="25"/>
      <c r="AL23" s="20">
        <v>3</v>
      </c>
      <c r="AM23" s="20">
        <v>2</v>
      </c>
      <c r="AN23" s="20">
        <v>0</v>
      </c>
      <c r="AO23" s="20">
        <v>0</v>
      </c>
      <c r="AP23" s="20">
        <v>1</v>
      </c>
      <c r="AQ23" s="20">
        <v>0</v>
      </c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</row>
    <row r="24" spans="1:55" s="5" customFormat="1" ht="15" customHeight="1" x14ac:dyDescent="0.2">
      <c r="A24" s="2"/>
      <c r="B24" s="24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218"/>
      <c r="O24" s="25"/>
      <c r="P24" s="24"/>
      <c r="Q24" s="22"/>
      <c r="R24" s="219"/>
      <c r="S24" s="220"/>
      <c r="T24" s="25"/>
      <c r="U24" s="24"/>
      <c r="V24" s="22"/>
      <c r="W24" s="219"/>
      <c r="X24" s="22"/>
      <c r="Y24" s="219"/>
      <c r="Z24" s="220"/>
      <c r="AA24" s="25"/>
      <c r="AB24" s="24"/>
      <c r="AC24" s="22"/>
      <c r="AD24" s="219"/>
      <c r="AE24" s="220"/>
      <c r="AF24" s="25"/>
      <c r="AG24" s="221"/>
      <c r="AH24" s="222"/>
      <c r="AI24" s="222"/>
      <c r="AJ24" s="223"/>
      <c r="AK24" s="25"/>
      <c r="AL24" s="19"/>
      <c r="AM24" s="16"/>
      <c r="AN24" s="16"/>
      <c r="AO24" s="16"/>
      <c r="AP24" s="16"/>
      <c r="AQ24" s="17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</row>
    <row r="25" spans="1:55" ht="15" customHeight="1" x14ac:dyDescent="0.2">
      <c r="A25" s="3"/>
      <c r="B25" s="6" t="s">
        <v>2</v>
      </c>
      <c r="C25" s="33"/>
      <c r="D25" s="45">
        <v>793.3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25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</row>
    <row r="26" spans="1:55" s="5" customFormat="1" ht="15" customHeight="1" x14ac:dyDescent="0.25">
      <c r="A26" s="3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36"/>
      <c r="P26" s="46"/>
      <c r="Q26" s="49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25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</row>
    <row r="27" spans="1:55" ht="15" customHeight="1" x14ac:dyDescent="0.25">
      <c r="A27" s="3"/>
      <c r="B27" s="24" t="s">
        <v>89</v>
      </c>
      <c r="C27" s="50"/>
      <c r="D27" s="50"/>
      <c r="E27" s="20" t="s">
        <v>3</v>
      </c>
      <c r="F27" s="20" t="s">
        <v>8</v>
      </c>
      <c r="G27" s="17" t="s">
        <v>5</v>
      </c>
      <c r="H27" s="20" t="s">
        <v>6</v>
      </c>
      <c r="I27" s="20" t="s">
        <v>16</v>
      </c>
      <c r="J27" s="46"/>
      <c r="K27" s="20" t="s">
        <v>25</v>
      </c>
      <c r="L27" s="20" t="s">
        <v>26</v>
      </c>
      <c r="M27" s="20" t="s">
        <v>27</v>
      </c>
      <c r="N27" s="20" t="s">
        <v>21</v>
      </c>
      <c r="O27" s="25"/>
      <c r="P27" s="51" t="s">
        <v>28</v>
      </c>
      <c r="Q27" s="51"/>
      <c r="R27" s="14"/>
      <c r="S27" s="14"/>
      <c r="T27" s="52"/>
      <c r="U27" s="52"/>
      <c r="V27" s="52"/>
      <c r="W27" s="52"/>
      <c r="X27" s="52"/>
      <c r="Y27" s="14"/>
      <c r="Z27" s="14"/>
      <c r="AA27" s="14"/>
      <c r="AB27" s="14"/>
      <c r="AC27" s="14"/>
      <c r="AD27" s="14"/>
      <c r="AE27" s="53"/>
      <c r="AF27" s="25"/>
      <c r="AG27" s="51" t="s">
        <v>131</v>
      </c>
      <c r="AH27" s="14"/>
      <c r="AI27" s="52"/>
      <c r="AJ27" s="14"/>
      <c r="AK27" s="14"/>
      <c r="AL27" s="52"/>
      <c r="AM27" s="14"/>
      <c r="AN27" s="14"/>
      <c r="AO27" s="14"/>
      <c r="AP27" s="14"/>
      <c r="AQ27" s="53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</row>
    <row r="28" spans="1:55" ht="15" customHeight="1" x14ac:dyDescent="0.25">
      <c r="A28" s="3"/>
      <c r="B28" s="51" t="s">
        <v>12</v>
      </c>
      <c r="C28" s="14"/>
      <c r="D28" s="53"/>
      <c r="E28" s="31">
        <v>214</v>
      </c>
      <c r="F28" s="31">
        <v>11</v>
      </c>
      <c r="G28" s="31">
        <v>164</v>
      </c>
      <c r="H28" s="31">
        <v>166</v>
      </c>
      <c r="I28" s="31">
        <v>241</v>
      </c>
      <c r="J28" s="46"/>
      <c r="K28" s="54">
        <v>0.81775700934579443</v>
      </c>
      <c r="L28" s="54">
        <v>0.77570093457943923</v>
      </c>
      <c r="M28" s="54">
        <v>3.765625</v>
      </c>
      <c r="N28" s="55" t="s">
        <v>57</v>
      </c>
      <c r="O28" s="36" t="e">
        <f>PRODUCT(I28/N28)</f>
        <v>#VALUE!</v>
      </c>
      <c r="P28" s="232" t="s">
        <v>9</v>
      </c>
      <c r="Q28" s="245"/>
      <c r="R28" s="246" t="s">
        <v>43</v>
      </c>
      <c r="S28" s="246"/>
      <c r="T28" s="246"/>
      <c r="U28" s="246"/>
      <c r="V28" s="246"/>
      <c r="W28" s="246"/>
      <c r="X28" s="246"/>
      <c r="Y28" s="247" t="s">
        <v>11</v>
      </c>
      <c r="Z28" s="248"/>
      <c r="AA28" s="233"/>
      <c r="AB28" s="233"/>
      <c r="AC28" s="248" t="s">
        <v>44</v>
      </c>
      <c r="AD28" s="249"/>
      <c r="AE28" s="250"/>
      <c r="AF28" s="25"/>
      <c r="AG28" s="232"/>
      <c r="AH28" s="190"/>
      <c r="AI28" s="190"/>
      <c r="AJ28" s="190"/>
      <c r="AK28" s="190"/>
      <c r="AL28" s="190"/>
      <c r="AM28" s="248"/>
      <c r="AN28" s="233"/>
      <c r="AO28" s="233"/>
      <c r="AP28" s="233"/>
      <c r="AQ28" s="234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</row>
    <row r="29" spans="1:55" ht="15" customHeight="1" x14ac:dyDescent="0.25">
      <c r="A29" s="3"/>
      <c r="B29" s="56" t="s">
        <v>14</v>
      </c>
      <c r="C29" s="57"/>
      <c r="D29" s="58"/>
      <c r="E29" s="31"/>
      <c r="F29" s="31"/>
      <c r="G29" s="31"/>
      <c r="H29" s="31"/>
      <c r="I29" s="31"/>
      <c r="J29" s="46"/>
      <c r="K29" s="54"/>
      <c r="L29" s="54"/>
      <c r="M29" s="54"/>
      <c r="N29" s="59"/>
      <c r="O29" s="36" t="e">
        <f>PRODUCT(I29/N29)</f>
        <v>#DIV/0!</v>
      </c>
      <c r="P29" s="251" t="s">
        <v>132</v>
      </c>
      <c r="Q29" s="252"/>
      <c r="R29" s="246" t="s">
        <v>46</v>
      </c>
      <c r="S29" s="246"/>
      <c r="T29" s="246"/>
      <c r="U29" s="246"/>
      <c r="V29" s="246"/>
      <c r="W29" s="246"/>
      <c r="X29" s="246"/>
      <c r="Y29" s="247" t="s">
        <v>45</v>
      </c>
      <c r="Z29" s="247"/>
      <c r="AA29" s="246"/>
      <c r="AB29" s="246"/>
      <c r="AC29" s="247" t="s">
        <v>47</v>
      </c>
      <c r="AD29" s="253"/>
      <c r="AE29" s="250"/>
      <c r="AF29" s="25"/>
      <c r="AG29" s="251"/>
      <c r="AH29" s="246"/>
      <c r="AI29" s="246"/>
      <c r="AJ29" s="246"/>
      <c r="AK29" s="246"/>
      <c r="AL29" s="246"/>
      <c r="AM29" s="247"/>
      <c r="AN29" s="246"/>
      <c r="AO29" s="246"/>
      <c r="AP29" s="246"/>
      <c r="AQ29" s="250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</row>
    <row r="30" spans="1:55" ht="15" customHeight="1" x14ac:dyDescent="0.2">
      <c r="A30" s="3"/>
      <c r="B30" s="60" t="s">
        <v>15</v>
      </c>
      <c r="C30" s="61"/>
      <c r="D30" s="62"/>
      <c r="E30" s="38">
        <v>7</v>
      </c>
      <c r="F30" s="38">
        <v>0</v>
      </c>
      <c r="G30" s="38">
        <v>4</v>
      </c>
      <c r="H30" s="38">
        <v>4</v>
      </c>
      <c r="I30" s="38">
        <v>20</v>
      </c>
      <c r="J30" s="46"/>
      <c r="K30" s="63">
        <v>0.5714285714285714</v>
      </c>
      <c r="L30" s="63">
        <v>0.5714285714285714</v>
      </c>
      <c r="M30" s="63">
        <v>2.8571428571428572</v>
      </c>
      <c r="N30" s="64" t="s">
        <v>57</v>
      </c>
      <c r="O30" s="25">
        <v>0</v>
      </c>
      <c r="P30" s="251" t="s">
        <v>133</v>
      </c>
      <c r="Q30" s="252"/>
      <c r="R30" s="246" t="s">
        <v>43</v>
      </c>
      <c r="S30" s="246"/>
      <c r="T30" s="246"/>
      <c r="U30" s="246"/>
      <c r="V30" s="246"/>
      <c r="W30" s="246"/>
      <c r="X30" s="246"/>
      <c r="Y30" s="247" t="s">
        <v>11</v>
      </c>
      <c r="Z30" s="247"/>
      <c r="AA30" s="246"/>
      <c r="AB30" s="246"/>
      <c r="AC30" s="247" t="s">
        <v>44</v>
      </c>
      <c r="AD30" s="253"/>
      <c r="AE30" s="250"/>
      <c r="AF30" s="25"/>
      <c r="AG30" s="251"/>
      <c r="AH30" s="253"/>
      <c r="AI30" s="253"/>
      <c r="AJ30" s="253"/>
      <c r="AK30" s="253"/>
      <c r="AL30" s="253"/>
      <c r="AM30" s="247"/>
      <c r="AN30" s="246"/>
      <c r="AO30" s="246"/>
      <c r="AP30" s="246"/>
      <c r="AQ30" s="250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</row>
    <row r="31" spans="1:55" ht="15" customHeight="1" x14ac:dyDescent="0.2">
      <c r="A31" s="3"/>
      <c r="B31" s="65" t="s">
        <v>24</v>
      </c>
      <c r="C31" s="66"/>
      <c r="D31" s="67"/>
      <c r="E31" s="20">
        <v>221</v>
      </c>
      <c r="F31" s="20">
        <v>11</v>
      </c>
      <c r="G31" s="20">
        <v>168</v>
      </c>
      <c r="H31" s="20">
        <v>170</v>
      </c>
      <c r="I31" s="20">
        <v>261</v>
      </c>
      <c r="J31" s="46"/>
      <c r="K31" s="68">
        <v>0.80995475113122173</v>
      </c>
      <c r="L31" s="68">
        <v>0.76923076923076927</v>
      </c>
      <c r="M31" s="68">
        <v>3.676056338028169</v>
      </c>
      <c r="N31" s="44" t="s">
        <v>57</v>
      </c>
      <c r="O31" s="25" t="e">
        <f>SUM(O28:O30)</f>
        <v>#VALUE!</v>
      </c>
      <c r="P31" s="254" t="s">
        <v>10</v>
      </c>
      <c r="Q31" s="255"/>
      <c r="R31" s="256" t="s">
        <v>49</v>
      </c>
      <c r="S31" s="256"/>
      <c r="T31" s="256"/>
      <c r="U31" s="256"/>
      <c r="V31" s="256"/>
      <c r="W31" s="256"/>
      <c r="X31" s="256"/>
      <c r="Y31" s="257" t="s">
        <v>48</v>
      </c>
      <c r="Z31" s="257"/>
      <c r="AA31" s="256"/>
      <c r="AB31" s="256"/>
      <c r="AC31" s="257" t="s">
        <v>50</v>
      </c>
      <c r="AD31" s="258"/>
      <c r="AE31" s="259"/>
      <c r="AF31" s="25"/>
      <c r="AG31" s="87"/>
      <c r="AH31" s="258"/>
      <c r="AI31" s="258"/>
      <c r="AJ31" s="258"/>
      <c r="AK31" s="258"/>
      <c r="AL31" s="258"/>
      <c r="AM31" s="257"/>
      <c r="AN31" s="256"/>
      <c r="AO31" s="256"/>
      <c r="AP31" s="256"/>
      <c r="AQ31" s="259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</row>
    <row r="32" spans="1:55" ht="13.5" customHeight="1" x14ac:dyDescent="0.25">
      <c r="A32" s="3"/>
      <c r="B32" s="48"/>
      <c r="C32" s="48"/>
      <c r="D32" s="48"/>
      <c r="E32" s="48"/>
      <c r="F32" s="48"/>
      <c r="G32" s="48"/>
      <c r="H32" s="48"/>
      <c r="I32" s="48"/>
      <c r="J32" s="46"/>
      <c r="K32" s="48"/>
      <c r="L32" s="48"/>
      <c r="M32" s="48"/>
      <c r="N32" s="47"/>
      <c r="O32" s="25"/>
      <c r="P32" s="46"/>
      <c r="Q32" s="49"/>
      <c r="R32" s="46"/>
      <c r="S32" s="46"/>
      <c r="T32" s="25"/>
      <c r="U32" s="25"/>
      <c r="V32" s="69"/>
      <c r="W32" s="46"/>
      <c r="X32" s="46"/>
      <c r="Y32" s="46"/>
      <c r="Z32" s="46"/>
      <c r="AA32" s="46"/>
      <c r="AB32" s="46"/>
      <c r="AC32" s="46"/>
      <c r="AD32" s="46"/>
      <c r="AE32" s="46"/>
      <c r="AF32" s="25"/>
      <c r="AG32" s="25"/>
      <c r="AH32" s="69"/>
      <c r="AI32" s="46"/>
      <c r="AJ32" s="46"/>
      <c r="AK32" s="25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</row>
    <row r="33" spans="1:55" ht="15" customHeight="1" x14ac:dyDescent="0.2">
      <c r="A33" s="3"/>
      <c r="B33" s="46" t="s">
        <v>52</v>
      </c>
      <c r="C33" s="46"/>
      <c r="D33" s="46" t="s">
        <v>53</v>
      </c>
      <c r="E33" s="46"/>
      <c r="F33" s="46"/>
      <c r="G33" s="46"/>
      <c r="H33" s="46"/>
      <c r="I33" s="46"/>
      <c r="J33" s="46"/>
      <c r="K33" s="46" t="s">
        <v>54</v>
      </c>
      <c r="L33" s="46"/>
      <c r="M33" s="46"/>
      <c r="N33" s="47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</row>
    <row r="34" spans="1:55" ht="14.25" customHeight="1" x14ac:dyDescent="0.25">
      <c r="A34" s="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9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69"/>
      <c r="AI34" s="46"/>
      <c r="AJ34" s="46"/>
      <c r="AK34" s="25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</row>
    <row r="35" spans="1:55" ht="15" customHeight="1" x14ac:dyDescent="0.2">
      <c r="A35" s="3"/>
      <c r="B35" s="260" t="s">
        <v>153</v>
      </c>
      <c r="C35" s="74"/>
      <c r="D35" s="74"/>
      <c r="E35" s="74"/>
      <c r="F35" s="74" t="s">
        <v>154</v>
      </c>
      <c r="G35" s="74" t="s">
        <v>3</v>
      </c>
      <c r="H35" s="74" t="s">
        <v>5</v>
      </c>
      <c r="I35" s="74" t="s">
        <v>6</v>
      </c>
      <c r="J35" s="74" t="s">
        <v>155</v>
      </c>
      <c r="K35" s="261" t="s">
        <v>16</v>
      </c>
      <c r="L35" s="46"/>
      <c r="M35" s="244" t="s">
        <v>156</v>
      </c>
      <c r="N35" s="75"/>
      <c r="O35" s="75"/>
      <c r="P35" s="74" t="s">
        <v>3</v>
      </c>
      <c r="Q35" s="74" t="s">
        <v>5</v>
      </c>
      <c r="R35" s="74" t="s">
        <v>6</v>
      </c>
      <c r="S35" s="74" t="s">
        <v>155</v>
      </c>
      <c r="T35" s="75"/>
      <c r="U35" s="261" t="s">
        <v>16</v>
      </c>
      <c r="V35" s="46"/>
      <c r="W35" s="244" t="s">
        <v>157</v>
      </c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198"/>
      <c r="AI35" s="136" t="s">
        <v>221</v>
      </c>
      <c r="AJ35" s="76"/>
      <c r="AK35" s="76"/>
      <c r="AL35" s="281" t="s">
        <v>3</v>
      </c>
      <c r="AM35" s="281" t="s">
        <v>5</v>
      </c>
      <c r="AN35" s="281" t="s">
        <v>6</v>
      </c>
      <c r="AO35" s="75"/>
      <c r="AP35" s="74" t="s">
        <v>222</v>
      </c>
      <c r="AQ35" s="108"/>
      <c r="AR35" s="25"/>
      <c r="AS35" s="25"/>
    </row>
    <row r="36" spans="1:55" ht="15" customHeight="1" x14ac:dyDescent="0.2">
      <c r="A36" s="3"/>
      <c r="B36" s="262">
        <v>1968</v>
      </c>
      <c r="C36" s="263" t="s">
        <v>36</v>
      </c>
      <c r="D36" s="246" t="s">
        <v>38</v>
      </c>
      <c r="E36" s="263"/>
      <c r="F36" s="263">
        <v>23</v>
      </c>
      <c r="G36" s="263">
        <v>18</v>
      </c>
      <c r="H36" s="264">
        <f t="shared" ref="H36:H44" si="0">PRODUCT((F5+G5)/E5)</f>
        <v>0.72222222222222221</v>
      </c>
      <c r="I36" s="264">
        <f t="shared" ref="I36:I44" si="1">PRODUCT(H5/E5)</f>
        <v>0.66666666666666663</v>
      </c>
      <c r="J36" s="264">
        <f t="shared" ref="J36:J44" si="2">PRODUCT(F5+G5+H5)/E5</f>
        <v>1.3888888888888888</v>
      </c>
      <c r="K36" s="265"/>
      <c r="L36" s="49"/>
      <c r="M36" s="266" t="s">
        <v>178</v>
      </c>
      <c r="N36" s="263"/>
      <c r="O36" s="263"/>
      <c r="P36" s="279" t="s">
        <v>181</v>
      </c>
      <c r="Q36" s="279" t="s">
        <v>195</v>
      </c>
      <c r="R36" s="279" t="s">
        <v>204</v>
      </c>
      <c r="S36" s="279" t="s">
        <v>215</v>
      </c>
      <c r="T36" s="267"/>
      <c r="U36" s="268"/>
      <c r="V36" s="49"/>
      <c r="W36" s="266" t="s">
        <v>159</v>
      </c>
      <c r="X36" s="253"/>
      <c r="Y36" s="246"/>
      <c r="Z36" s="246"/>
      <c r="AA36" s="246"/>
      <c r="AB36" s="246"/>
      <c r="AC36" s="246"/>
      <c r="AD36" s="246"/>
      <c r="AE36" s="246"/>
      <c r="AF36" s="246"/>
      <c r="AG36" s="247"/>
      <c r="AH36" s="191"/>
      <c r="AI36" s="246" t="s">
        <v>224</v>
      </c>
      <c r="AJ36" s="246"/>
      <c r="AK36" s="246"/>
      <c r="AL36" s="247">
        <v>196</v>
      </c>
      <c r="AM36" s="247">
        <v>162</v>
      </c>
      <c r="AN36" s="247">
        <v>154</v>
      </c>
      <c r="AO36" s="246"/>
      <c r="AP36" s="282">
        <f>PRODUCT(AL36/AL42)</f>
        <v>0.91588785046728971</v>
      </c>
      <c r="AQ36" s="250"/>
      <c r="AR36" s="25"/>
      <c r="AS36" s="25"/>
    </row>
    <row r="37" spans="1:55" ht="15" customHeight="1" x14ac:dyDescent="0.2">
      <c r="A37" s="3"/>
      <c r="B37" s="262">
        <v>1969</v>
      </c>
      <c r="C37" s="263" t="s">
        <v>39</v>
      </c>
      <c r="D37" s="246" t="s">
        <v>35</v>
      </c>
      <c r="E37" s="263"/>
      <c r="F37" s="263">
        <v>24</v>
      </c>
      <c r="G37" s="263">
        <v>22</v>
      </c>
      <c r="H37" s="272">
        <f t="shared" si="0"/>
        <v>1.3181818181818181</v>
      </c>
      <c r="I37" s="272">
        <f t="shared" si="1"/>
        <v>1.3636363636363635</v>
      </c>
      <c r="J37" s="272">
        <f t="shared" si="2"/>
        <v>2.6818181818181817</v>
      </c>
      <c r="K37" s="265"/>
      <c r="L37" s="49"/>
      <c r="M37" s="266" t="s">
        <v>179</v>
      </c>
      <c r="N37" s="263"/>
      <c r="O37" s="263">
        <v>21</v>
      </c>
      <c r="P37" s="279" t="s">
        <v>182</v>
      </c>
      <c r="Q37" s="279" t="s">
        <v>196</v>
      </c>
      <c r="R37" s="279" t="s">
        <v>165</v>
      </c>
      <c r="S37" s="279" t="s">
        <v>164</v>
      </c>
      <c r="T37" s="267"/>
      <c r="U37" s="268"/>
      <c r="V37" s="49"/>
      <c r="W37" s="269" t="s">
        <v>161</v>
      </c>
      <c r="X37" s="253"/>
      <c r="Y37" s="253" t="s">
        <v>176</v>
      </c>
      <c r="Z37" s="270"/>
      <c r="AA37" s="270"/>
      <c r="AB37" s="270"/>
      <c r="AC37" s="270"/>
      <c r="AD37" s="270"/>
      <c r="AE37" s="270"/>
      <c r="AF37" s="270"/>
      <c r="AG37" s="270" t="s">
        <v>177</v>
      </c>
      <c r="AH37" s="250"/>
      <c r="AI37" s="246" t="s">
        <v>223</v>
      </c>
      <c r="AJ37" s="246"/>
      <c r="AK37" s="246"/>
      <c r="AL37" s="247"/>
      <c r="AM37" s="283">
        <f>PRODUCT(AM36/AL36)</f>
        <v>0.82653061224489799</v>
      </c>
      <c r="AN37" s="283">
        <f>PRODUCT(AN36/AL36)</f>
        <v>0.7857142857142857</v>
      </c>
      <c r="AO37" s="246"/>
      <c r="AP37" s="263"/>
      <c r="AQ37" s="250"/>
      <c r="AR37" s="25"/>
      <c r="AS37" s="25"/>
    </row>
    <row r="38" spans="1:55" ht="15" customHeight="1" x14ac:dyDescent="0.2">
      <c r="A38" s="3"/>
      <c r="B38" s="262">
        <v>1970</v>
      </c>
      <c r="C38" s="263" t="s">
        <v>40</v>
      </c>
      <c r="D38" s="246" t="s">
        <v>35</v>
      </c>
      <c r="E38" s="263"/>
      <c r="F38" s="263">
        <v>25</v>
      </c>
      <c r="G38" s="263">
        <v>22</v>
      </c>
      <c r="H38" s="264">
        <f t="shared" si="0"/>
        <v>0.90909090909090906</v>
      </c>
      <c r="I38" s="264">
        <f t="shared" si="1"/>
        <v>0.68181818181818177</v>
      </c>
      <c r="J38" s="264">
        <f t="shared" si="2"/>
        <v>1.5909090909090908</v>
      </c>
      <c r="K38" s="265"/>
      <c r="L38" s="49"/>
      <c r="M38" s="266" t="s">
        <v>180</v>
      </c>
      <c r="N38" s="263"/>
      <c r="O38" s="263">
        <v>21</v>
      </c>
      <c r="P38" s="279" t="s">
        <v>183</v>
      </c>
      <c r="Q38" s="279" t="s">
        <v>197</v>
      </c>
      <c r="R38" s="279" t="s">
        <v>205</v>
      </c>
      <c r="S38" s="279" t="s">
        <v>216</v>
      </c>
      <c r="T38" s="267"/>
      <c r="U38" s="268"/>
      <c r="V38" s="49"/>
      <c r="W38" s="266"/>
      <c r="X38" s="253"/>
      <c r="Y38" s="253"/>
      <c r="Z38" s="246"/>
      <c r="AA38" s="246"/>
      <c r="AB38" s="246"/>
      <c r="AC38" s="253"/>
      <c r="AD38" s="246"/>
      <c r="AE38" s="246"/>
      <c r="AF38" s="246"/>
      <c r="AG38" s="246"/>
      <c r="AH38" s="250"/>
      <c r="AI38" s="246"/>
      <c r="AJ38" s="246"/>
      <c r="AK38" s="246"/>
      <c r="AL38" s="247"/>
      <c r="AM38" s="247"/>
      <c r="AN38" s="247"/>
      <c r="AO38" s="246"/>
      <c r="AP38" s="263"/>
      <c r="AQ38" s="250"/>
      <c r="AR38" s="25"/>
      <c r="AS38" s="25"/>
    </row>
    <row r="39" spans="1:55" ht="15" customHeight="1" x14ac:dyDescent="0.2">
      <c r="A39" s="3"/>
      <c r="B39" s="262">
        <v>1971</v>
      </c>
      <c r="C39" s="263" t="s">
        <v>36</v>
      </c>
      <c r="D39" s="246" t="s">
        <v>35</v>
      </c>
      <c r="E39" s="263"/>
      <c r="F39" s="263">
        <v>26</v>
      </c>
      <c r="G39" s="263">
        <v>22</v>
      </c>
      <c r="H39" s="264">
        <f t="shared" si="0"/>
        <v>1.1363636363636365</v>
      </c>
      <c r="I39" s="264">
        <f t="shared" si="1"/>
        <v>0.86363636363636365</v>
      </c>
      <c r="J39" s="264">
        <f t="shared" si="2"/>
        <v>2</v>
      </c>
      <c r="K39" s="265"/>
      <c r="L39" s="49"/>
      <c r="M39" s="266" t="s">
        <v>158</v>
      </c>
      <c r="N39" s="263"/>
      <c r="O39" s="263">
        <v>21</v>
      </c>
      <c r="P39" s="279" t="s">
        <v>184</v>
      </c>
      <c r="Q39" s="279" t="s">
        <v>198</v>
      </c>
      <c r="R39" s="279" t="s">
        <v>206</v>
      </c>
      <c r="S39" s="279" t="s">
        <v>170</v>
      </c>
      <c r="T39" s="267"/>
      <c r="U39" s="268"/>
      <c r="V39" s="49"/>
      <c r="W39" s="266"/>
      <c r="X39" s="253"/>
      <c r="Y39" s="253"/>
      <c r="Z39" s="246"/>
      <c r="AA39" s="246"/>
      <c r="AB39" s="246"/>
      <c r="AC39" s="253"/>
      <c r="AD39" s="246"/>
      <c r="AE39" s="246"/>
      <c r="AF39" s="246"/>
      <c r="AG39" s="246"/>
      <c r="AH39" s="250"/>
      <c r="AI39" s="246" t="s">
        <v>225</v>
      </c>
      <c r="AJ39" s="246"/>
      <c r="AK39" s="246"/>
      <c r="AL39" s="247">
        <v>18</v>
      </c>
      <c r="AM39" s="247">
        <v>13</v>
      </c>
      <c r="AN39" s="247">
        <v>12</v>
      </c>
      <c r="AO39" s="246"/>
      <c r="AP39" s="284">
        <v>0.08</v>
      </c>
      <c r="AQ39" s="250"/>
      <c r="AR39" s="25"/>
      <c r="AS39" s="25"/>
    </row>
    <row r="40" spans="1:55" ht="15" customHeight="1" x14ac:dyDescent="0.2">
      <c r="A40" s="3"/>
      <c r="B40" s="262">
        <v>1972</v>
      </c>
      <c r="C40" s="263"/>
      <c r="D40" s="246"/>
      <c r="E40" s="263"/>
      <c r="F40" s="263">
        <v>27</v>
      </c>
      <c r="G40" s="263"/>
      <c r="H40" s="264"/>
      <c r="I40" s="264"/>
      <c r="J40" s="264"/>
      <c r="K40" s="265"/>
      <c r="L40" s="49"/>
      <c r="M40" s="266" t="s">
        <v>160</v>
      </c>
      <c r="N40" s="263"/>
      <c r="O40" s="263"/>
      <c r="P40" s="279" t="s">
        <v>185</v>
      </c>
      <c r="Q40" s="279" t="s">
        <v>199</v>
      </c>
      <c r="R40" s="279" t="s">
        <v>207</v>
      </c>
      <c r="S40" s="279" t="s">
        <v>168</v>
      </c>
      <c r="T40" s="267"/>
      <c r="U40" s="268"/>
      <c r="V40" s="49"/>
      <c r="W40" s="12" t="s">
        <v>226</v>
      </c>
      <c r="X40" s="85"/>
      <c r="Y40" s="85"/>
      <c r="Z40" s="14"/>
      <c r="AA40" s="14"/>
      <c r="AB40" s="14"/>
      <c r="AC40" s="85"/>
      <c r="AD40" s="14"/>
      <c r="AE40" s="14"/>
      <c r="AF40" s="14"/>
      <c r="AG40" s="14"/>
      <c r="AH40" s="53"/>
      <c r="AI40" s="246" t="s">
        <v>223</v>
      </c>
      <c r="AJ40" s="246"/>
      <c r="AK40" s="246"/>
      <c r="AL40" s="247"/>
      <c r="AM40" s="283">
        <f>PRODUCT(AM39/AL39)</f>
        <v>0.72222222222222221</v>
      </c>
      <c r="AN40" s="283">
        <f>PRODUCT(AN39/AL39)</f>
        <v>0.66666666666666663</v>
      </c>
      <c r="AO40" s="246"/>
      <c r="AP40" s="263"/>
      <c r="AQ40" s="250"/>
      <c r="AR40" s="25"/>
      <c r="AS40" s="25"/>
    </row>
    <row r="41" spans="1:55" ht="15" customHeight="1" x14ac:dyDescent="0.2">
      <c r="A41" s="3"/>
      <c r="B41" s="262">
        <v>1973</v>
      </c>
      <c r="C41" s="263"/>
      <c r="D41" s="246"/>
      <c r="E41" s="263"/>
      <c r="F41" s="263">
        <v>28</v>
      </c>
      <c r="G41" s="263"/>
      <c r="H41" s="264"/>
      <c r="I41" s="264"/>
      <c r="J41" s="264"/>
      <c r="K41" s="265"/>
      <c r="L41" s="49"/>
      <c r="M41" s="266" t="s">
        <v>162</v>
      </c>
      <c r="N41" s="263"/>
      <c r="O41" s="263"/>
      <c r="P41" s="279" t="s">
        <v>186</v>
      </c>
      <c r="Q41" s="279" t="s">
        <v>200</v>
      </c>
      <c r="R41" s="279" t="s">
        <v>208</v>
      </c>
      <c r="S41" s="279" t="s">
        <v>217</v>
      </c>
      <c r="T41" s="267"/>
      <c r="U41" s="268"/>
      <c r="V41" s="49"/>
      <c r="W41" s="266">
        <v>4126</v>
      </c>
      <c r="X41" s="253"/>
      <c r="Y41" s="253" t="s">
        <v>228</v>
      </c>
      <c r="Z41" s="246"/>
      <c r="AA41" s="246"/>
      <c r="AB41" s="246"/>
      <c r="AC41" s="253"/>
      <c r="AD41" s="246"/>
      <c r="AE41" s="246"/>
      <c r="AF41" s="246"/>
      <c r="AG41" s="246"/>
      <c r="AH41" s="250"/>
      <c r="AI41" s="246"/>
      <c r="AJ41" s="246"/>
      <c r="AK41" s="246"/>
      <c r="AL41" s="246"/>
      <c r="AM41" s="253"/>
      <c r="AN41" s="246"/>
      <c r="AO41" s="246"/>
      <c r="AP41" s="246"/>
      <c r="AQ41" s="250"/>
      <c r="AR41" s="25"/>
      <c r="AS41" s="25"/>
    </row>
    <row r="42" spans="1:55" ht="15" customHeight="1" x14ac:dyDescent="0.2">
      <c r="A42" s="3"/>
      <c r="B42" s="262">
        <v>1974</v>
      </c>
      <c r="C42" s="263" t="s">
        <v>41</v>
      </c>
      <c r="D42" s="246" t="s">
        <v>35</v>
      </c>
      <c r="E42" s="263"/>
      <c r="F42" s="263">
        <v>29</v>
      </c>
      <c r="G42" s="263">
        <v>22</v>
      </c>
      <c r="H42" s="264">
        <f t="shared" si="0"/>
        <v>0.5</v>
      </c>
      <c r="I42" s="264">
        <f t="shared" si="1"/>
        <v>0.81818181818181823</v>
      </c>
      <c r="J42" s="264">
        <f t="shared" si="2"/>
        <v>1.3181818181818181</v>
      </c>
      <c r="K42" s="265"/>
      <c r="L42" s="49"/>
      <c r="M42" s="266" t="s">
        <v>163</v>
      </c>
      <c r="N42" s="263"/>
      <c r="O42" s="263"/>
      <c r="P42" s="279" t="s">
        <v>187</v>
      </c>
      <c r="Q42" s="279" t="s">
        <v>201</v>
      </c>
      <c r="R42" s="279" t="s">
        <v>209</v>
      </c>
      <c r="S42" s="279" t="s">
        <v>170</v>
      </c>
      <c r="T42" s="267"/>
      <c r="U42" s="268"/>
      <c r="V42" s="49"/>
      <c r="W42" s="266"/>
      <c r="X42" s="253"/>
      <c r="Y42" s="253"/>
      <c r="Z42" s="246"/>
      <c r="AA42" s="246"/>
      <c r="AB42" s="246"/>
      <c r="AC42" s="253"/>
      <c r="AD42" s="246"/>
      <c r="AE42" s="246"/>
      <c r="AF42" s="246"/>
      <c r="AG42" s="246"/>
      <c r="AH42" s="250"/>
      <c r="AI42" s="246" t="s">
        <v>7</v>
      </c>
      <c r="AJ42" s="246"/>
      <c r="AK42" s="246"/>
      <c r="AL42" s="247">
        <v>214</v>
      </c>
      <c r="AM42" s="247">
        <v>175</v>
      </c>
      <c r="AN42" s="247">
        <v>166</v>
      </c>
      <c r="AO42" s="246"/>
      <c r="AP42" s="246"/>
      <c r="AQ42" s="250"/>
      <c r="AR42" s="25"/>
      <c r="AS42" s="25"/>
    </row>
    <row r="43" spans="1:55" ht="15" customHeight="1" x14ac:dyDescent="0.2">
      <c r="A43" s="3"/>
      <c r="B43" s="262">
        <v>1975</v>
      </c>
      <c r="C43" s="263" t="s">
        <v>42</v>
      </c>
      <c r="D43" s="246" t="s">
        <v>35</v>
      </c>
      <c r="E43" s="263"/>
      <c r="F43" s="263">
        <v>30</v>
      </c>
      <c r="G43" s="263">
        <v>22</v>
      </c>
      <c r="H43" s="264">
        <f t="shared" si="0"/>
        <v>0.90909090909090906</v>
      </c>
      <c r="I43" s="264">
        <f t="shared" si="1"/>
        <v>0.81818181818181823</v>
      </c>
      <c r="J43" s="264">
        <f t="shared" si="2"/>
        <v>1.7272727272727273</v>
      </c>
      <c r="K43" s="265"/>
      <c r="L43" s="49"/>
      <c r="M43" s="266" t="s">
        <v>166</v>
      </c>
      <c r="N43" s="263"/>
      <c r="O43" s="263"/>
      <c r="P43" s="279" t="s">
        <v>188</v>
      </c>
      <c r="Q43" s="279" t="s">
        <v>190</v>
      </c>
      <c r="R43" s="279" t="s">
        <v>210</v>
      </c>
      <c r="S43" s="279" t="s">
        <v>218</v>
      </c>
      <c r="T43" s="267"/>
      <c r="U43" s="268"/>
      <c r="V43" s="49"/>
      <c r="W43" s="266"/>
      <c r="X43" s="253"/>
      <c r="Y43" s="253"/>
      <c r="Z43" s="246"/>
      <c r="AA43" s="246"/>
      <c r="AB43" s="246"/>
      <c r="AC43" s="253"/>
      <c r="AD43" s="246"/>
      <c r="AE43" s="246"/>
      <c r="AF43" s="246"/>
      <c r="AG43" s="246"/>
      <c r="AH43" s="250"/>
      <c r="AI43" s="246" t="s">
        <v>223</v>
      </c>
      <c r="AJ43" s="246"/>
      <c r="AK43" s="246"/>
      <c r="AL43" s="247"/>
      <c r="AM43" s="283">
        <f>PRODUCT(AM42/AL42)</f>
        <v>0.81775700934579443</v>
      </c>
      <c r="AN43" s="283">
        <f>PRODUCT(AN42/AL42)</f>
        <v>0.77570093457943923</v>
      </c>
      <c r="AO43" s="246"/>
      <c r="AP43" s="246"/>
      <c r="AQ43" s="250"/>
      <c r="AR43" s="25"/>
      <c r="AS43" s="25"/>
    </row>
    <row r="44" spans="1:55" ht="15" customHeight="1" x14ac:dyDescent="0.2">
      <c r="A44" s="3"/>
      <c r="B44" s="262">
        <v>1976</v>
      </c>
      <c r="C44" s="263" t="s">
        <v>34</v>
      </c>
      <c r="D44" s="246" t="s">
        <v>35</v>
      </c>
      <c r="E44" s="263"/>
      <c r="F44" s="263">
        <v>31</v>
      </c>
      <c r="G44" s="263">
        <v>22</v>
      </c>
      <c r="H44" s="264">
        <f t="shared" si="0"/>
        <v>0.90909090909090906</v>
      </c>
      <c r="I44" s="264">
        <f t="shared" si="1"/>
        <v>0.5</v>
      </c>
      <c r="J44" s="264">
        <f t="shared" si="2"/>
        <v>1.4090909090909092</v>
      </c>
      <c r="K44" s="265"/>
      <c r="L44" s="49"/>
      <c r="M44" s="266" t="s">
        <v>167</v>
      </c>
      <c r="N44" s="263"/>
      <c r="O44" s="263"/>
      <c r="P44" s="279" t="s">
        <v>189</v>
      </c>
      <c r="Q44" s="279" t="s">
        <v>172</v>
      </c>
      <c r="R44" s="279" t="s">
        <v>211</v>
      </c>
      <c r="S44" s="279" t="s">
        <v>219</v>
      </c>
      <c r="T44" s="267"/>
      <c r="U44" s="268"/>
      <c r="V44" s="49"/>
      <c r="W44" s="12" t="s">
        <v>227</v>
      </c>
      <c r="X44" s="85"/>
      <c r="Y44" s="85"/>
      <c r="Z44" s="14"/>
      <c r="AA44" s="14"/>
      <c r="AB44" s="14"/>
      <c r="AC44" s="85"/>
      <c r="AD44" s="14"/>
      <c r="AE44" s="14"/>
      <c r="AF44" s="14"/>
      <c r="AG44" s="14"/>
      <c r="AH44" s="53"/>
      <c r="AI44" s="246"/>
      <c r="AJ44" s="246"/>
      <c r="AK44" s="246"/>
      <c r="AL44" s="246"/>
      <c r="AM44" s="253"/>
      <c r="AN44" s="246"/>
      <c r="AO44" s="246"/>
      <c r="AP44" s="246"/>
      <c r="AQ44" s="250"/>
      <c r="AR44" s="25"/>
      <c r="AS44" s="25"/>
    </row>
    <row r="45" spans="1:55" ht="15" customHeight="1" x14ac:dyDescent="0.2">
      <c r="A45" s="3"/>
      <c r="B45" s="262">
        <v>1977</v>
      </c>
      <c r="C45" s="263" t="s">
        <v>34</v>
      </c>
      <c r="D45" s="246" t="s">
        <v>35</v>
      </c>
      <c r="E45" s="263"/>
      <c r="F45" s="263">
        <v>32</v>
      </c>
      <c r="G45" s="263">
        <v>21</v>
      </c>
      <c r="H45" s="264">
        <f>PRODUCT((F14+G14)/E14)</f>
        <v>0.76190476190476186</v>
      </c>
      <c r="I45" s="264">
        <f>PRODUCT(H14/E14)</f>
        <v>0.5714285714285714</v>
      </c>
      <c r="J45" s="264">
        <f>PRODUCT(F14+G14+H14)/E14</f>
        <v>1.3333333333333333</v>
      </c>
      <c r="K45" s="273">
        <f>PRODUCT(I14/E14)</f>
        <v>4.4285714285714288</v>
      </c>
      <c r="L45" s="49"/>
      <c r="M45" s="266" t="s">
        <v>169</v>
      </c>
      <c r="N45" s="263"/>
      <c r="O45" s="263"/>
      <c r="P45" s="279" t="s">
        <v>190</v>
      </c>
      <c r="Q45" s="279" t="s">
        <v>174</v>
      </c>
      <c r="R45" s="279" t="s">
        <v>212</v>
      </c>
      <c r="S45" s="279" t="s">
        <v>175</v>
      </c>
      <c r="T45" s="267"/>
      <c r="U45" s="268" t="s">
        <v>193</v>
      </c>
      <c r="V45" s="49"/>
      <c r="W45" s="266">
        <v>4824</v>
      </c>
      <c r="X45" s="253"/>
      <c r="Y45" s="253" t="s">
        <v>229</v>
      </c>
      <c r="Z45" s="246"/>
      <c r="AA45" s="246"/>
      <c r="AB45" s="246"/>
      <c r="AC45" s="253"/>
      <c r="AD45" s="246"/>
      <c r="AE45" s="246"/>
      <c r="AF45" s="246"/>
      <c r="AG45" s="246"/>
      <c r="AH45" s="250"/>
      <c r="AI45" s="246"/>
      <c r="AJ45" s="246"/>
      <c r="AK45" s="246"/>
      <c r="AL45" s="246"/>
      <c r="AM45" s="253"/>
      <c r="AN45" s="246"/>
      <c r="AO45" s="246"/>
      <c r="AP45" s="246"/>
      <c r="AQ45" s="250"/>
      <c r="AR45" s="25"/>
      <c r="AS45" s="25"/>
    </row>
    <row r="46" spans="1:55" ht="15" customHeight="1" x14ac:dyDescent="0.2">
      <c r="A46" s="3"/>
      <c r="B46" s="262">
        <v>1978</v>
      </c>
      <c r="C46" s="263" t="s">
        <v>34</v>
      </c>
      <c r="D46" s="246" t="s">
        <v>35</v>
      </c>
      <c r="E46" s="263"/>
      <c r="F46" s="263">
        <v>33</v>
      </c>
      <c r="G46" s="263">
        <v>22</v>
      </c>
      <c r="H46" s="264">
        <f t="shared" ref="H46:H47" si="3">PRODUCT((F15+G15)/E15)</f>
        <v>0.40909090909090912</v>
      </c>
      <c r="I46" s="264">
        <f t="shared" ref="I46:I47" si="4">PRODUCT(H15/E15)</f>
        <v>0.77272727272727271</v>
      </c>
      <c r="J46" s="264">
        <f t="shared" ref="J46:J47" si="5">PRODUCT(F15+G15+H15)/E15</f>
        <v>1.1818181818181819</v>
      </c>
      <c r="K46" s="265">
        <f t="shared" ref="K46:K47" si="6">PRODUCT(I15/E15)</f>
        <v>3.1818181818181817</v>
      </c>
      <c r="L46" s="49"/>
      <c r="M46" s="266" t="s">
        <v>171</v>
      </c>
      <c r="N46" s="263"/>
      <c r="O46" s="263"/>
      <c r="P46" s="279" t="s">
        <v>191</v>
      </c>
      <c r="Q46" s="279" t="s">
        <v>202</v>
      </c>
      <c r="R46" s="279" t="s">
        <v>213</v>
      </c>
      <c r="S46" s="279" t="s">
        <v>220</v>
      </c>
      <c r="T46" s="267"/>
      <c r="U46" s="268" t="s">
        <v>174</v>
      </c>
      <c r="V46" s="49"/>
      <c r="W46" s="266"/>
      <c r="X46" s="253"/>
      <c r="Y46" s="253"/>
      <c r="Z46" s="246"/>
      <c r="AA46" s="246"/>
      <c r="AB46" s="246"/>
      <c r="AC46" s="253"/>
      <c r="AD46" s="246"/>
      <c r="AE46" s="246"/>
      <c r="AF46" s="246"/>
      <c r="AG46" s="246"/>
      <c r="AH46" s="250"/>
      <c r="AI46" s="246"/>
      <c r="AJ46" s="246"/>
      <c r="AK46" s="246"/>
      <c r="AL46" s="246"/>
      <c r="AM46" s="253"/>
      <c r="AN46" s="246"/>
      <c r="AO46" s="246"/>
      <c r="AP46" s="246"/>
      <c r="AQ46" s="250"/>
      <c r="AR46" s="25"/>
      <c r="AS46" s="25"/>
    </row>
    <row r="47" spans="1:55" ht="15" customHeight="1" x14ac:dyDescent="0.2">
      <c r="A47" s="3"/>
      <c r="B47" s="262">
        <v>1979</v>
      </c>
      <c r="C47" s="263" t="s">
        <v>36</v>
      </c>
      <c r="D47" s="246" t="s">
        <v>35</v>
      </c>
      <c r="E47" s="263"/>
      <c r="F47" s="263">
        <v>34</v>
      </c>
      <c r="G47" s="263">
        <v>21</v>
      </c>
      <c r="H47" s="264">
        <f t="shared" si="3"/>
        <v>0.5714285714285714</v>
      </c>
      <c r="I47" s="264">
        <f t="shared" si="4"/>
        <v>0.66666666666666663</v>
      </c>
      <c r="J47" s="264">
        <f t="shared" si="5"/>
        <v>1.2380952380952381</v>
      </c>
      <c r="K47" s="265">
        <f t="shared" si="6"/>
        <v>3.7142857142857144</v>
      </c>
      <c r="L47" s="49"/>
      <c r="M47" s="266" t="s">
        <v>173</v>
      </c>
      <c r="N47" s="263"/>
      <c r="O47" s="263"/>
      <c r="P47" s="7" t="s">
        <v>192</v>
      </c>
      <c r="Q47" s="7" t="s">
        <v>203</v>
      </c>
      <c r="R47" s="7" t="s">
        <v>214</v>
      </c>
      <c r="S47" s="7" t="s">
        <v>202</v>
      </c>
      <c r="T47" s="280"/>
      <c r="U47" s="271" t="s">
        <v>194</v>
      </c>
      <c r="V47" s="49"/>
      <c r="W47" s="266"/>
      <c r="X47" s="253"/>
      <c r="Y47" s="253"/>
      <c r="Z47" s="246"/>
      <c r="AA47" s="246"/>
      <c r="AB47" s="246"/>
      <c r="AC47" s="253"/>
      <c r="AD47" s="246"/>
      <c r="AE47" s="246"/>
      <c r="AF47" s="246"/>
      <c r="AG47" s="246"/>
      <c r="AH47" s="250"/>
      <c r="AI47" s="246"/>
      <c r="AJ47" s="246"/>
      <c r="AK47" s="246"/>
      <c r="AL47" s="246"/>
      <c r="AM47" s="253"/>
      <c r="AN47" s="246"/>
      <c r="AO47" s="246"/>
      <c r="AP47" s="246"/>
      <c r="AQ47" s="250"/>
      <c r="AR47" s="25"/>
      <c r="AS47" s="25"/>
    </row>
    <row r="48" spans="1:55" s="77" customFormat="1" ht="15" customHeight="1" x14ac:dyDescent="0.25">
      <c r="A48" s="73"/>
      <c r="B48" s="254"/>
      <c r="C48" s="256"/>
      <c r="D48" s="256"/>
      <c r="E48" s="256"/>
      <c r="F48" s="256"/>
      <c r="G48" s="256"/>
      <c r="H48" s="274"/>
      <c r="I48" s="274"/>
      <c r="J48" s="274"/>
      <c r="K48" s="275"/>
      <c r="L48" s="49"/>
      <c r="M48" s="254"/>
      <c r="N48" s="256"/>
      <c r="O48" s="256"/>
      <c r="P48" s="256"/>
      <c r="Q48" s="256"/>
      <c r="R48" s="256"/>
      <c r="S48" s="256"/>
      <c r="T48" s="256"/>
      <c r="U48" s="275"/>
      <c r="V48" s="49"/>
      <c r="W48" s="254"/>
      <c r="X48" s="256"/>
      <c r="Y48" s="256"/>
      <c r="Z48" s="256"/>
      <c r="AA48" s="256"/>
      <c r="AB48" s="256"/>
      <c r="AC48" s="256"/>
      <c r="AD48" s="256"/>
      <c r="AE48" s="256"/>
      <c r="AF48" s="274"/>
      <c r="AG48" s="274"/>
      <c r="AH48" s="275"/>
      <c r="AI48" s="256"/>
      <c r="AJ48" s="256"/>
      <c r="AK48" s="256"/>
      <c r="AL48" s="256"/>
      <c r="AM48" s="256"/>
      <c r="AN48" s="256"/>
      <c r="AO48" s="256"/>
      <c r="AP48" s="256"/>
      <c r="AQ48" s="259"/>
      <c r="AR48" s="46"/>
      <c r="AS48" s="276"/>
    </row>
    <row r="49" spans="1:45" s="77" customFormat="1" ht="15" customHeight="1" x14ac:dyDescent="0.25">
      <c r="A49" s="73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277"/>
      <c r="AG49" s="278"/>
      <c r="AH49" s="278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276"/>
    </row>
    <row r="50" spans="1:45" s="77" customFormat="1" ht="15" customHeight="1" x14ac:dyDescent="0.25">
      <c r="A50" s="73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25"/>
      <c r="AM50" s="25"/>
      <c r="AN50" s="25"/>
      <c r="AO50" s="46"/>
      <c r="AP50" s="46"/>
      <c r="AQ50" s="46"/>
      <c r="AR50" s="276"/>
      <c r="AS50" s="276"/>
    </row>
    <row r="51" spans="1:45" s="77" customFormat="1" ht="15" customHeight="1" x14ac:dyDescent="0.25">
      <c r="A51" s="73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25"/>
      <c r="AM51" s="25"/>
      <c r="AN51" s="25"/>
      <c r="AO51" s="46"/>
      <c r="AP51" s="46"/>
      <c r="AQ51" s="46"/>
      <c r="AR51" s="276"/>
      <c r="AS51" s="276"/>
    </row>
    <row r="52" spans="1:45" s="77" customFormat="1" ht="15" customHeight="1" x14ac:dyDescent="0.25">
      <c r="A52" s="73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25"/>
      <c r="AM52" s="25"/>
      <c r="AN52" s="25"/>
      <c r="AO52" s="46"/>
      <c r="AP52" s="46"/>
      <c r="AQ52" s="46"/>
      <c r="AR52" s="276"/>
      <c r="AS52" s="276"/>
    </row>
    <row r="53" spans="1:45" s="77" customFormat="1" ht="15" customHeight="1" x14ac:dyDescent="0.25">
      <c r="A53" s="73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25"/>
      <c r="AM53" s="25"/>
      <c r="AN53" s="25"/>
      <c r="AO53" s="46"/>
      <c r="AP53" s="46"/>
      <c r="AQ53" s="46"/>
      <c r="AR53" s="276"/>
      <c r="AS53" s="276"/>
    </row>
    <row r="54" spans="1:45" s="77" customFormat="1" ht="15" customHeight="1" x14ac:dyDescent="0.25">
      <c r="A54" s="73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25"/>
      <c r="AM54" s="25"/>
      <c r="AN54" s="25"/>
      <c r="AO54" s="46"/>
      <c r="AP54" s="46"/>
      <c r="AQ54" s="46"/>
      <c r="AR54" s="276"/>
      <c r="AS54" s="276"/>
    </row>
    <row r="55" spans="1:45" s="77" customFormat="1" ht="15" customHeight="1" x14ac:dyDescent="0.25">
      <c r="A55" s="7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25"/>
      <c r="AM55" s="25"/>
      <c r="AN55" s="25"/>
      <c r="AO55" s="46"/>
      <c r="AP55" s="46"/>
      <c r="AQ55" s="46"/>
      <c r="AR55" s="276"/>
      <c r="AS55" s="276"/>
    </row>
    <row r="56" spans="1:45" s="77" customFormat="1" ht="15" customHeight="1" x14ac:dyDescent="0.25">
      <c r="A56" s="73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25"/>
      <c r="AM56" s="25"/>
      <c r="AN56" s="25"/>
      <c r="AO56" s="46"/>
      <c r="AP56" s="46"/>
      <c r="AQ56" s="46"/>
      <c r="AR56" s="276"/>
      <c r="AS56" s="276"/>
    </row>
    <row r="57" spans="1:45" s="77" customFormat="1" ht="15" customHeight="1" x14ac:dyDescent="0.25">
      <c r="A57" s="7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25"/>
      <c r="AM57" s="25"/>
      <c r="AN57" s="25"/>
      <c r="AO57" s="46"/>
      <c r="AP57" s="46"/>
      <c r="AQ57" s="46"/>
      <c r="AR57" s="276"/>
      <c r="AS57" s="276"/>
    </row>
    <row r="58" spans="1:45" s="77" customFormat="1" ht="15" customHeight="1" x14ac:dyDescent="0.25">
      <c r="A58" s="73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25"/>
      <c r="AM58" s="25"/>
      <c r="AN58" s="25"/>
      <c r="AO58" s="46"/>
      <c r="AP58" s="46"/>
      <c r="AQ58" s="46"/>
      <c r="AR58" s="276"/>
      <c r="AS58" s="276"/>
    </row>
    <row r="59" spans="1:45" s="77" customFormat="1" ht="15" customHeight="1" x14ac:dyDescent="0.25">
      <c r="A59" s="73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25"/>
      <c r="AM59" s="25"/>
      <c r="AN59" s="25"/>
      <c r="AO59" s="46"/>
      <c r="AP59" s="46"/>
      <c r="AQ59" s="46"/>
      <c r="AR59" s="276"/>
      <c r="AS59" s="276"/>
    </row>
    <row r="60" spans="1:45" s="77" customFormat="1" ht="15" customHeight="1" x14ac:dyDescent="0.25">
      <c r="A60" s="73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25"/>
      <c r="AM60" s="25"/>
      <c r="AN60" s="25"/>
      <c r="AO60" s="46"/>
      <c r="AP60" s="46"/>
      <c r="AQ60" s="46"/>
      <c r="AR60" s="276"/>
      <c r="AS60" s="276"/>
    </row>
    <row r="61" spans="1:45" s="77" customFormat="1" ht="15" customHeight="1" x14ac:dyDescent="0.25">
      <c r="A61" s="73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25"/>
      <c r="AM61" s="25"/>
      <c r="AN61" s="25"/>
      <c r="AO61" s="46"/>
      <c r="AP61" s="46"/>
      <c r="AQ61" s="46"/>
      <c r="AR61" s="276"/>
      <c r="AS61" s="276"/>
    </row>
    <row r="62" spans="1:45" s="77" customFormat="1" ht="15" customHeight="1" x14ac:dyDescent="0.25">
      <c r="A62" s="73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25"/>
      <c r="AM62" s="25"/>
      <c r="AN62" s="25"/>
      <c r="AO62" s="46"/>
      <c r="AP62" s="46"/>
      <c r="AQ62" s="46"/>
      <c r="AR62" s="276"/>
      <c r="AS62" s="276"/>
    </row>
    <row r="63" spans="1:45" s="77" customFormat="1" ht="15" customHeight="1" x14ac:dyDescent="0.25">
      <c r="A63" s="73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25"/>
      <c r="AM63" s="25"/>
      <c r="AN63" s="25"/>
      <c r="AO63" s="46"/>
      <c r="AP63" s="46"/>
      <c r="AQ63" s="46"/>
      <c r="AR63" s="276"/>
      <c r="AS63" s="276"/>
    </row>
    <row r="64" spans="1:45" s="77" customFormat="1" ht="15" customHeight="1" x14ac:dyDescent="0.25">
      <c r="A64" s="73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25"/>
      <c r="AM64" s="25"/>
      <c r="AN64" s="25"/>
      <c r="AO64" s="46"/>
      <c r="AP64" s="46"/>
      <c r="AQ64" s="46"/>
      <c r="AR64" s="276"/>
      <c r="AS64" s="276"/>
    </row>
    <row r="65" spans="1:55" s="77" customFormat="1" ht="15" customHeight="1" x14ac:dyDescent="0.25">
      <c r="A65" s="73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25"/>
      <c r="AM65" s="25"/>
      <c r="AN65" s="25"/>
      <c r="AO65" s="46"/>
      <c r="AP65" s="46"/>
      <c r="AQ65" s="46"/>
      <c r="AR65" s="276"/>
      <c r="AS65" s="276"/>
    </row>
    <row r="66" spans="1:55" s="77" customFormat="1" ht="15" customHeight="1" x14ac:dyDescent="0.25">
      <c r="A66" s="73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  <c r="AJ66" s="46"/>
      <c r="AK66" s="46"/>
      <c r="AL66" s="25"/>
      <c r="AM66" s="25"/>
      <c r="AN66" s="25"/>
      <c r="AO66" s="46"/>
      <c r="AP66" s="46"/>
      <c r="AQ66" s="46"/>
      <c r="AR66" s="276"/>
      <c r="AS66" s="276"/>
    </row>
    <row r="67" spans="1:55" s="77" customFormat="1" ht="15" customHeight="1" x14ac:dyDescent="0.25">
      <c r="A67" s="73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46"/>
      <c r="AK67" s="46"/>
      <c r="AL67" s="25"/>
      <c r="AM67" s="25"/>
      <c r="AN67" s="25"/>
      <c r="AO67" s="46"/>
      <c r="AP67" s="46"/>
      <c r="AQ67" s="46"/>
      <c r="AR67" s="276"/>
      <c r="AS67" s="276"/>
    </row>
    <row r="68" spans="1:55" s="77" customFormat="1" ht="15" customHeight="1" x14ac:dyDescent="0.25">
      <c r="A68" s="7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9"/>
      <c r="AG68" s="46"/>
      <c r="AH68" s="46"/>
      <c r="AI68" s="46"/>
      <c r="AJ68" s="46"/>
      <c r="AK68" s="46"/>
      <c r="AL68" s="25"/>
      <c r="AM68" s="25"/>
      <c r="AN68" s="25"/>
      <c r="AO68" s="46"/>
      <c r="AP68" s="46"/>
      <c r="AQ68" s="46"/>
      <c r="AR68" s="276"/>
      <c r="AS68" s="4"/>
    </row>
    <row r="69" spans="1:55" s="77" customFormat="1" ht="15" customHeight="1" x14ac:dyDescent="0.25">
      <c r="A69" s="73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9"/>
      <c r="AG69" s="46"/>
      <c r="AH69" s="46"/>
      <c r="AI69" s="46"/>
      <c r="AJ69" s="46"/>
      <c r="AK69" s="46"/>
      <c r="AL69" s="25"/>
      <c r="AM69" s="25"/>
      <c r="AN69" s="25"/>
      <c r="AO69" s="46"/>
      <c r="AP69" s="46"/>
      <c r="AQ69" s="46"/>
      <c r="AR69" s="276"/>
      <c r="AS69" s="4"/>
    </row>
    <row r="70" spans="1:55" s="77" customFormat="1" ht="15" customHeight="1" x14ac:dyDescent="0.25">
      <c r="A70" s="73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9"/>
      <c r="AG70" s="46"/>
      <c r="AH70" s="46"/>
      <c r="AI70" s="46"/>
      <c r="AJ70" s="46"/>
      <c r="AK70" s="46"/>
      <c r="AL70" s="25"/>
      <c r="AM70" s="25"/>
      <c r="AN70" s="25"/>
      <c r="AO70" s="46"/>
      <c r="AP70" s="46"/>
      <c r="AQ70" s="46"/>
      <c r="AR70" s="276"/>
      <c r="AS70" s="4"/>
    </row>
    <row r="71" spans="1:55" s="77" customFormat="1" ht="15" customHeight="1" x14ac:dyDescent="0.25">
      <c r="A71" s="73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9"/>
      <c r="AG71" s="46"/>
      <c r="AH71" s="46"/>
      <c r="AI71" s="46"/>
      <c r="AJ71" s="46"/>
      <c r="AK71" s="46"/>
      <c r="AL71" s="25"/>
      <c r="AM71" s="25"/>
      <c r="AN71" s="25"/>
      <c r="AO71" s="46"/>
      <c r="AP71" s="46"/>
      <c r="AQ71" s="46"/>
      <c r="AR71" s="276"/>
      <c r="AS71" s="4"/>
    </row>
    <row r="72" spans="1:55" s="77" customFormat="1" ht="15" customHeight="1" x14ac:dyDescent="0.25">
      <c r="A72" s="73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9"/>
      <c r="AG72" s="46"/>
      <c r="AH72" s="46"/>
      <c r="AI72" s="46"/>
      <c r="AJ72" s="46"/>
      <c r="AK72" s="46"/>
      <c r="AL72" s="25"/>
      <c r="AM72" s="25"/>
      <c r="AN72" s="25"/>
      <c r="AO72" s="46"/>
      <c r="AP72" s="46"/>
      <c r="AQ72" s="46"/>
      <c r="AR72" s="276"/>
      <c r="AS72" s="4"/>
    </row>
    <row r="73" spans="1:55" s="77" customFormat="1" ht="15" customHeight="1" x14ac:dyDescent="0.25">
      <c r="A73" s="7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9"/>
      <c r="AG73" s="46"/>
      <c r="AH73" s="46"/>
      <c r="AI73" s="46"/>
      <c r="AJ73" s="46"/>
      <c r="AK73" s="46"/>
      <c r="AL73" s="25"/>
      <c r="AM73" s="25"/>
      <c r="AN73" s="25"/>
      <c r="AO73" s="46"/>
      <c r="AP73" s="46"/>
      <c r="AQ73" s="46"/>
      <c r="AR73" s="276"/>
      <c r="AS73" s="4"/>
    </row>
    <row r="74" spans="1:55" s="77" customFormat="1" ht="15" customHeight="1" x14ac:dyDescent="0.25">
      <c r="A74" s="73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9"/>
      <c r="AG74" s="46"/>
      <c r="AH74" s="46"/>
      <c r="AI74" s="46"/>
      <c r="AJ74" s="46"/>
      <c r="AK74" s="46"/>
      <c r="AL74" s="25"/>
      <c r="AM74" s="25"/>
      <c r="AN74" s="25"/>
      <c r="AO74" s="46"/>
      <c r="AP74" s="46"/>
      <c r="AQ74" s="46"/>
      <c r="AR74" s="276"/>
      <c r="AS74" s="4"/>
    </row>
    <row r="75" spans="1:55" s="77" customFormat="1" ht="15" customHeight="1" x14ac:dyDescent="0.25">
      <c r="A75" s="73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9"/>
      <c r="AG75" s="46"/>
      <c r="AH75" s="46"/>
      <c r="AI75" s="46"/>
      <c r="AJ75" s="46"/>
      <c r="AK75" s="46"/>
      <c r="AL75" s="25"/>
      <c r="AM75" s="25"/>
      <c r="AN75" s="25"/>
      <c r="AO75" s="46"/>
      <c r="AP75" s="46"/>
      <c r="AQ75" s="46"/>
      <c r="AR75" s="276"/>
      <c r="AS75" s="4"/>
    </row>
    <row r="76" spans="1:55" s="77" customFormat="1" ht="15" customHeight="1" x14ac:dyDescent="0.25">
      <c r="A76" s="73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9"/>
      <c r="AG76" s="46"/>
      <c r="AH76" s="46"/>
      <c r="AI76" s="46"/>
      <c r="AJ76" s="46"/>
      <c r="AK76" s="46"/>
      <c r="AL76" s="25"/>
      <c r="AM76" s="25"/>
      <c r="AN76" s="25"/>
      <c r="AO76" s="46"/>
      <c r="AP76" s="46"/>
      <c r="AQ76" s="46"/>
      <c r="AR76" s="276"/>
      <c r="AS76" s="4"/>
    </row>
    <row r="77" spans="1:55" s="77" customFormat="1" ht="15" customHeight="1" x14ac:dyDescent="0.25">
      <c r="A77" s="73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9"/>
      <c r="AG77" s="46"/>
      <c r="AH77" s="46"/>
      <c r="AI77" s="46"/>
      <c r="AJ77" s="46"/>
      <c r="AK77" s="46"/>
      <c r="AL77" s="25"/>
      <c r="AM77" s="25"/>
      <c r="AN77" s="25"/>
      <c r="AO77" s="46"/>
      <c r="AP77" s="46"/>
      <c r="AQ77" s="46"/>
      <c r="AR77" s="276"/>
      <c r="AS77" s="4"/>
    </row>
    <row r="78" spans="1:55" ht="15" customHeight="1" x14ac:dyDescent="0.25">
      <c r="A78" s="3"/>
      <c r="B78" s="46"/>
      <c r="C78" s="46"/>
      <c r="D78" s="46"/>
      <c r="E78" s="46"/>
      <c r="F78" s="46"/>
      <c r="G78" s="46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69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</row>
    <row r="79" spans="1:55" ht="15" customHeight="1" x14ac:dyDescent="0.25">
      <c r="A79" s="3"/>
      <c r="B79" s="46"/>
      <c r="C79" s="46"/>
      <c r="D79" s="46"/>
      <c r="E79" s="46"/>
      <c r="F79" s="46"/>
      <c r="G79" s="46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69"/>
      <c r="AI79" s="46"/>
      <c r="AJ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</row>
    <row r="80" spans="1:55" ht="15" customHeight="1" x14ac:dyDescent="0.25">
      <c r="A80" s="3"/>
      <c r="B80" s="46"/>
      <c r="C80" s="46"/>
      <c r="D80" s="46"/>
      <c r="E80" s="46"/>
      <c r="F80" s="46"/>
      <c r="G80" s="46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69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</row>
    <row r="81" spans="1:55" ht="15" customHeight="1" x14ac:dyDescent="0.25">
      <c r="A81" s="3"/>
      <c r="B81" s="46"/>
      <c r="C81" s="46"/>
      <c r="D81" s="46"/>
      <c r="E81" s="46"/>
      <c r="F81" s="46"/>
      <c r="G81" s="46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69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</row>
    <row r="82" spans="1:55" ht="15" customHeight="1" x14ac:dyDescent="0.25">
      <c r="A82" s="3"/>
      <c r="B82" s="46"/>
      <c r="C82" s="46"/>
      <c r="D82" s="46"/>
      <c r="E82" s="46"/>
      <c r="F82" s="46"/>
      <c r="G82" s="46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69"/>
      <c r="AI82" s="46"/>
      <c r="AJ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</row>
    <row r="83" spans="1:55" ht="15" customHeight="1" x14ac:dyDescent="0.25">
      <c r="A83" s="3"/>
      <c r="B83" s="46"/>
      <c r="C83" s="46"/>
      <c r="D83" s="46"/>
      <c r="E83" s="46"/>
      <c r="F83" s="46"/>
      <c r="G83" s="46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69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</row>
    <row r="84" spans="1:55" ht="15" customHeight="1" x14ac:dyDescent="0.25">
      <c r="A84" s="3"/>
      <c r="B84" s="46"/>
      <c r="C84" s="46"/>
      <c r="D84" s="46"/>
      <c r="E84" s="46"/>
      <c r="F84" s="46"/>
      <c r="G84" s="46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69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</row>
    <row r="85" spans="1:55" ht="15" customHeight="1" x14ac:dyDescent="0.25">
      <c r="A85" s="3"/>
      <c r="B85" s="46"/>
      <c r="C85" s="46"/>
      <c r="D85" s="46"/>
      <c r="E85" s="46"/>
      <c r="F85" s="46"/>
      <c r="G85" s="46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69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</row>
    <row r="86" spans="1:55" ht="15" customHeight="1" x14ac:dyDescent="0.25">
      <c r="A86" s="3"/>
      <c r="B86" s="46"/>
      <c r="C86" s="46"/>
      <c r="D86" s="46"/>
      <c r="E86" s="46"/>
      <c r="F86" s="46"/>
      <c r="G86" s="46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69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</row>
    <row r="87" spans="1:55" ht="15" customHeight="1" x14ac:dyDescent="0.25">
      <c r="A87" s="3"/>
      <c r="B87" s="46"/>
      <c r="C87" s="46"/>
      <c r="D87" s="46"/>
      <c r="E87" s="46"/>
      <c r="F87" s="46"/>
      <c r="G87" s="46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69"/>
      <c r="AI87" s="46"/>
      <c r="AJ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</row>
    <row r="88" spans="1:55" ht="15" customHeight="1" x14ac:dyDescent="0.25">
      <c r="A88" s="3"/>
      <c r="B88" s="46"/>
      <c r="C88" s="46"/>
      <c r="D88" s="46"/>
      <c r="E88" s="46"/>
      <c r="F88" s="46"/>
      <c r="G88" s="46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69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</row>
    <row r="89" spans="1:55" ht="15" customHeight="1" x14ac:dyDescent="0.25">
      <c r="A89" s="3"/>
      <c r="B89" s="46"/>
      <c r="C89" s="46"/>
      <c r="D89" s="46"/>
      <c r="E89" s="46"/>
      <c r="F89" s="46"/>
      <c r="G89" s="46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69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</row>
    <row r="90" spans="1:55" ht="15" customHeight="1" x14ac:dyDescent="0.25">
      <c r="A90" s="3"/>
      <c r="B90" s="46"/>
      <c r="C90" s="46"/>
      <c r="D90" s="46"/>
      <c r="E90" s="46"/>
      <c r="F90" s="46"/>
      <c r="G90" s="46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69"/>
      <c r="AI90" s="46"/>
      <c r="AJ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</row>
    <row r="91" spans="1:55" ht="15" customHeight="1" x14ac:dyDescent="0.25">
      <c r="A91" s="3"/>
      <c r="B91" s="46"/>
      <c r="C91" s="46"/>
      <c r="D91" s="46"/>
      <c r="E91" s="46"/>
      <c r="F91" s="46"/>
      <c r="G91" s="46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69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</row>
    <row r="92" spans="1:55" ht="15" customHeight="1" x14ac:dyDescent="0.25">
      <c r="A92" s="3"/>
      <c r="B92" s="46"/>
      <c r="C92" s="46"/>
      <c r="D92" s="46"/>
      <c r="E92" s="46"/>
      <c r="F92" s="46"/>
      <c r="G92" s="46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69"/>
      <c r="AI92" s="46"/>
      <c r="AJ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</row>
    <row r="93" spans="1:55" ht="15" customHeight="1" x14ac:dyDescent="0.25">
      <c r="A93" s="3"/>
      <c r="B93" s="46"/>
      <c r="C93" s="46"/>
      <c r="D93" s="46"/>
      <c r="E93" s="46"/>
      <c r="F93" s="46"/>
      <c r="G93" s="46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69"/>
      <c r="AI93" s="46"/>
      <c r="AJ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  <c r="BA93" s="46"/>
      <c r="BB93" s="46"/>
      <c r="BC93" s="46"/>
    </row>
    <row r="94" spans="1:55" ht="15" customHeight="1" x14ac:dyDescent="0.25">
      <c r="A94" s="3"/>
      <c r="B94" s="46"/>
      <c r="C94" s="46"/>
      <c r="D94" s="46"/>
      <c r="E94" s="46"/>
      <c r="F94" s="46"/>
      <c r="G94" s="46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69"/>
      <c r="AI94" s="46"/>
      <c r="AJ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</row>
    <row r="95" spans="1:55" ht="15" customHeight="1" x14ac:dyDescent="0.25">
      <c r="A95" s="3"/>
      <c r="B95" s="46"/>
      <c r="C95" s="46"/>
      <c r="D95" s="46"/>
      <c r="E95" s="46"/>
      <c r="F95" s="46"/>
      <c r="G95" s="46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69"/>
      <c r="AI95" s="46"/>
      <c r="AJ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  <c r="BA95" s="46"/>
      <c r="BB95" s="46"/>
      <c r="BC95" s="46"/>
    </row>
    <row r="96" spans="1:55" ht="15" customHeight="1" x14ac:dyDescent="0.25">
      <c r="A96" s="3"/>
      <c r="B96" s="46"/>
      <c r="C96" s="46"/>
      <c r="D96" s="46"/>
      <c r="E96" s="46"/>
      <c r="F96" s="46"/>
      <c r="G96" s="46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69"/>
      <c r="AI96" s="46"/>
      <c r="AJ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</row>
    <row r="97" spans="1:55" ht="15" customHeight="1" x14ac:dyDescent="0.25">
      <c r="A97" s="3"/>
      <c r="B97" s="46"/>
      <c r="C97" s="46"/>
      <c r="D97" s="46"/>
      <c r="E97" s="46"/>
      <c r="F97" s="46"/>
      <c r="G97" s="46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69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</row>
    <row r="98" spans="1:55" ht="15" customHeight="1" x14ac:dyDescent="0.25">
      <c r="A98" s="3"/>
      <c r="B98" s="46"/>
      <c r="C98" s="46"/>
      <c r="D98" s="46"/>
      <c r="E98" s="46"/>
      <c r="F98" s="46"/>
      <c r="G98" s="46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69"/>
      <c r="AI98" s="46"/>
      <c r="AJ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  <c r="BA98" s="46"/>
      <c r="BB98" s="46"/>
      <c r="BC98" s="46"/>
    </row>
    <row r="99" spans="1:55" ht="15" customHeight="1" x14ac:dyDescent="0.25">
      <c r="A99" s="3"/>
      <c r="B99" s="46"/>
      <c r="C99" s="46"/>
      <c r="D99" s="46"/>
      <c r="E99" s="46"/>
      <c r="F99" s="46"/>
      <c r="G99" s="46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69"/>
      <c r="AI99" s="46"/>
      <c r="AJ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  <c r="BA99" s="46"/>
      <c r="BB99" s="46"/>
      <c r="BC99" s="46"/>
    </row>
    <row r="100" spans="1:55" ht="15" customHeight="1" x14ac:dyDescent="0.25">
      <c r="A100" s="3"/>
      <c r="B100" s="46"/>
      <c r="C100" s="46"/>
      <c r="D100" s="46"/>
      <c r="E100" s="46"/>
      <c r="F100" s="46"/>
      <c r="G100" s="46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69"/>
      <c r="AI100" s="46"/>
      <c r="AJ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</row>
    <row r="101" spans="1:55" ht="15" customHeight="1" x14ac:dyDescent="0.25">
      <c r="A101" s="3"/>
      <c r="B101" s="46"/>
      <c r="C101" s="46"/>
      <c r="D101" s="46"/>
      <c r="E101" s="46"/>
      <c r="F101" s="46"/>
      <c r="G101" s="46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69"/>
      <c r="AI101" s="46"/>
      <c r="AJ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</row>
    <row r="102" spans="1:55" ht="15" customHeight="1" x14ac:dyDescent="0.25">
      <c r="A102" s="3"/>
      <c r="B102" s="46"/>
      <c r="C102" s="46"/>
      <c r="D102" s="46"/>
      <c r="E102" s="46"/>
      <c r="F102" s="46"/>
      <c r="G102" s="46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69"/>
      <c r="AI102" s="46"/>
      <c r="AJ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</row>
    <row r="103" spans="1:55" ht="15" customHeight="1" x14ac:dyDescent="0.25">
      <c r="A103" s="3"/>
      <c r="B103" s="46"/>
      <c r="C103" s="46"/>
      <c r="D103" s="46"/>
      <c r="E103" s="46"/>
      <c r="F103" s="46"/>
      <c r="G103" s="46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69"/>
      <c r="AI103" s="46"/>
      <c r="AJ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</row>
    <row r="104" spans="1:55" ht="15" customHeight="1" x14ac:dyDescent="0.25">
      <c r="A104" s="3"/>
      <c r="B104" s="46"/>
      <c r="C104" s="46"/>
      <c r="D104" s="46"/>
      <c r="E104" s="46"/>
      <c r="F104" s="46"/>
      <c r="G104" s="46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69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</row>
    <row r="105" spans="1:55" ht="15" customHeight="1" x14ac:dyDescent="0.25">
      <c r="A105" s="3"/>
      <c r="B105" s="46"/>
      <c r="C105" s="46"/>
      <c r="D105" s="46"/>
      <c r="E105" s="46"/>
      <c r="F105" s="46"/>
      <c r="G105" s="46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69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</row>
    <row r="106" spans="1:55" ht="15" customHeight="1" x14ac:dyDescent="0.25">
      <c r="A106" s="3"/>
      <c r="B106" s="46"/>
      <c r="C106" s="46"/>
      <c r="D106" s="46"/>
      <c r="E106" s="46"/>
      <c r="F106" s="46"/>
      <c r="G106" s="46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69"/>
      <c r="AI106" s="46"/>
      <c r="AJ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</row>
    <row r="107" spans="1:55" ht="15" customHeight="1" x14ac:dyDescent="0.25">
      <c r="A107" s="3"/>
      <c r="B107" s="46"/>
      <c r="C107" s="46"/>
      <c r="D107" s="46"/>
      <c r="E107" s="46"/>
      <c r="F107" s="46"/>
      <c r="G107" s="46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69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</row>
    <row r="108" spans="1:55" ht="15" customHeight="1" x14ac:dyDescent="0.25">
      <c r="A108" s="3"/>
      <c r="B108" s="46"/>
      <c r="C108" s="46"/>
      <c r="D108" s="46"/>
      <c r="E108" s="46"/>
      <c r="F108" s="46"/>
      <c r="G108" s="46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69"/>
      <c r="AI108" s="46"/>
      <c r="AJ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</row>
    <row r="109" spans="1:55" ht="15" customHeight="1" x14ac:dyDescent="0.25">
      <c r="A109" s="3"/>
      <c r="B109" s="46"/>
      <c r="C109" s="46"/>
      <c r="D109" s="46"/>
      <c r="E109" s="46"/>
      <c r="F109" s="46"/>
      <c r="G109" s="46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69"/>
      <c r="AI109" s="46"/>
      <c r="AJ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</row>
    <row r="110" spans="1:55" ht="15" customHeight="1" x14ac:dyDescent="0.25">
      <c r="A110" s="3"/>
      <c r="B110" s="46"/>
      <c r="C110" s="46"/>
      <c r="D110" s="46"/>
      <c r="E110" s="46"/>
      <c r="F110" s="46"/>
      <c r="G110" s="46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69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</row>
    <row r="111" spans="1:55" ht="15" customHeight="1" x14ac:dyDescent="0.25">
      <c r="A111" s="3"/>
      <c r="B111" s="46"/>
      <c r="C111" s="46"/>
      <c r="D111" s="46"/>
      <c r="E111" s="46"/>
      <c r="F111" s="46"/>
      <c r="G111" s="46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69"/>
      <c r="AI111" s="46"/>
      <c r="AJ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</row>
    <row r="112" spans="1:55" ht="15" customHeight="1" x14ac:dyDescent="0.25">
      <c r="A112" s="3"/>
      <c r="B112" s="46"/>
      <c r="C112" s="46"/>
      <c r="D112" s="46"/>
      <c r="E112" s="46"/>
      <c r="F112" s="46"/>
      <c r="G112" s="46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69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</row>
    <row r="113" spans="1:55" ht="15" customHeight="1" x14ac:dyDescent="0.25">
      <c r="A113" s="3"/>
      <c r="B113" s="46"/>
      <c r="C113" s="46"/>
      <c r="D113" s="46"/>
      <c r="E113" s="46"/>
      <c r="F113" s="46"/>
      <c r="G113" s="46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69"/>
      <c r="AI113" s="46"/>
      <c r="AJ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</row>
    <row r="114" spans="1:55" ht="15" customHeight="1" x14ac:dyDescent="0.25">
      <c r="A114" s="3"/>
      <c r="B114" s="46"/>
      <c r="C114" s="46"/>
      <c r="D114" s="46"/>
      <c r="E114" s="46"/>
      <c r="F114" s="46"/>
      <c r="G114" s="46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69"/>
      <c r="AI114" s="46"/>
      <c r="AJ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</row>
    <row r="115" spans="1:55" ht="15" customHeight="1" x14ac:dyDescent="0.25">
      <c r="A115" s="3"/>
      <c r="B115" s="46"/>
      <c r="C115" s="46"/>
      <c r="D115" s="46"/>
      <c r="E115" s="46"/>
      <c r="F115" s="46"/>
      <c r="G115" s="46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69"/>
      <c r="AI115" s="46"/>
      <c r="AJ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</row>
    <row r="116" spans="1:55" ht="15" customHeight="1" x14ac:dyDescent="0.25">
      <c r="A116" s="3"/>
      <c r="B116" s="46"/>
      <c r="C116" s="46"/>
      <c r="D116" s="46"/>
      <c r="E116" s="46"/>
      <c r="F116" s="46"/>
      <c r="G116" s="46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69"/>
      <c r="AI116" s="46"/>
      <c r="AJ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</row>
    <row r="117" spans="1:55" ht="15" customHeight="1" x14ac:dyDescent="0.25">
      <c r="A117" s="3"/>
      <c r="B117" s="46"/>
      <c r="C117" s="46"/>
      <c r="D117" s="46"/>
      <c r="E117" s="46"/>
      <c r="F117" s="46"/>
      <c r="G117" s="46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69"/>
      <c r="AI117" s="46"/>
      <c r="AJ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</row>
    <row r="118" spans="1:55" ht="15" customHeight="1" x14ac:dyDescent="0.25">
      <c r="A118" s="3"/>
      <c r="B118" s="46"/>
      <c r="C118" s="46"/>
      <c r="D118" s="46"/>
      <c r="E118" s="46"/>
      <c r="F118" s="46"/>
      <c r="G118" s="46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69"/>
      <c r="AI118" s="46"/>
      <c r="AJ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</row>
    <row r="119" spans="1:55" ht="15" customHeight="1" x14ac:dyDescent="0.25">
      <c r="A119" s="3"/>
      <c r="B119" s="46"/>
      <c r="C119" s="46"/>
      <c r="D119" s="46"/>
      <c r="E119" s="46"/>
      <c r="F119" s="46"/>
      <c r="G119" s="46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69"/>
      <c r="AI119" s="46"/>
      <c r="AJ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</row>
    <row r="120" spans="1:55" ht="15" customHeight="1" x14ac:dyDescent="0.25">
      <c r="A120" s="3"/>
      <c r="B120" s="46"/>
      <c r="C120" s="46"/>
      <c r="D120" s="46"/>
      <c r="E120" s="46"/>
      <c r="F120" s="46"/>
      <c r="G120" s="46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69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</row>
    <row r="121" spans="1:55" ht="15" customHeight="1" x14ac:dyDescent="0.25">
      <c r="A121" s="3"/>
      <c r="B121" s="46"/>
      <c r="C121" s="46"/>
      <c r="D121" s="46"/>
      <c r="E121" s="46"/>
      <c r="F121" s="46"/>
      <c r="G121" s="46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69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</row>
    <row r="122" spans="1:55" ht="15" customHeight="1" x14ac:dyDescent="0.25">
      <c r="A122" s="3"/>
      <c r="B122" s="46"/>
      <c r="C122" s="46"/>
      <c r="D122" s="46"/>
      <c r="E122" s="46"/>
      <c r="F122" s="46"/>
      <c r="G122" s="46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69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</row>
    <row r="123" spans="1:55" ht="15" customHeight="1" x14ac:dyDescent="0.25">
      <c r="A123" s="3"/>
      <c r="B123" s="46"/>
      <c r="C123" s="46"/>
      <c r="D123" s="46"/>
      <c r="E123" s="46"/>
      <c r="F123" s="46"/>
      <c r="G123" s="46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69"/>
      <c r="AI123" s="46"/>
      <c r="AJ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</row>
    <row r="124" spans="1:55" ht="15" customHeight="1" x14ac:dyDescent="0.25">
      <c r="A124" s="3"/>
      <c r="B124" s="46"/>
      <c r="C124" s="46"/>
      <c r="D124" s="46"/>
      <c r="E124" s="46"/>
      <c r="F124" s="46"/>
      <c r="G124" s="46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69"/>
      <c r="AI124" s="46"/>
      <c r="AJ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</row>
    <row r="125" spans="1:55" ht="15" customHeight="1" x14ac:dyDescent="0.25">
      <c r="A125" s="3"/>
      <c r="B125" s="46"/>
      <c r="C125" s="46"/>
      <c r="D125" s="46"/>
      <c r="E125" s="46"/>
      <c r="F125" s="46"/>
      <c r="G125" s="46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69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</row>
    <row r="126" spans="1:55" ht="15" customHeight="1" x14ac:dyDescent="0.25">
      <c r="A126" s="3"/>
      <c r="B126" s="46"/>
      <c r="C126" s="46"/>
      <c r="D126" s="46"/>
      <c r="E126" s="46"/>
      <c r="F126" s="46"/>
      <c r="G126" s="46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69"/>
      <c r="AI126" s="46"/>
      <c r="AJ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</row>
    <row r="127" spans="1:55" ht="15" customHeight="1" x14ac:dyDescent="0.25">
      <c r="A127" s="3"/>
      <c r="B127" s="46"/>
      <c r="C127" s="46"/>
      <c r="D127" s="46"/>
      <c r="E127" s="46"/>
      <c r="F127" s="46"/>
      <c r="G127" s="46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69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</row>
    <row r="128" spans="1:55" ht="15" customHeight="1" x14ac:dyDescent="0.25">
      <c r="A128" s="3"/>
      <c r="B128" s="46"/>
      <c r="C128" s="46"/>
      <c r="D128" s="46"/>
      <c r="E128" s="46"/>
      <c r="F128" s="46"/>
      <c r="G128" s="46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69"/>
      <c r="AI128" s="46"/>
      <c r="AJ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</row>
    <row r="129" spans="1:55" ht="15" customHeight="1" x14ac:dyDescent="0.25">
      <c r="A129" s="3"/>
      <c r="B129" s="46"/>
      <c r="C129" s="46"/>
      <c r="D129" s="46"/>
      <c r="E129" s="46"/>
      <c r="F129" s="46"/>
      <c r="G129" s="46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69"/>
      <c r="AI129" s="46"/>
      <c r="AJ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</row>
    <row r="130" spans="1:55" ht="15" customHeight="1" x14ac:dyDescent="0.25">
      <c r="A130" s="3"/>
      <c r="B130" s="46"/>
      <c r="C130" s="46"/>
      <c r="D130" s="46"/>
      <c r="E130" s="46"/>
      <c r="F130" s="46"/>
      <c r="G130" s="46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69"/>
      <c r="AI130" s="46"/>
      <c r="AJ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</row>
    <row r="131" spans="1:55" ht="15" customHeight="1" x14ac:dyDescent="0.25">
      <c r="A131" s="3"/>
      <c r="B131" s="46"/>
      <c r="C131" s="46"/>
      <c r="D131" s="46"/>
      <c r="E131" s="46"/>
      <c r="F131" s="46"/>
      <c r="G131" s="46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69"/>
      <c r="AI131" s="46"/>
      <c r="AJ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</row>
    <row r="132" spans="1:55" ht="15" customHeight="1" x14ac:dyDescent="0.25">
      <c r="A132" s="3"/>
      <c r="B132" s="46"/>
      <c r="C132" s="46"/>
      <c r="D132" s="46"/>
      <c r="E132" s="46"/>
      <c r="F132" s="46"/>
      <c r="G132" s="46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69"/>
      <c r="AI132" s="46"/>
      <c r="AJ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</row>
    <row r="133" spans="1:55" ht="15" customHeight="1" x14ac:dyDescent="0.25">
      <c r="A133" s="3"/>
      <c r="B133" s="46"/>
      <c r="C133" s="46"/>
      <c r="D133" s="46"/>
      <c r="E133" s="46"/>
      <c r="F133" s="46"/>
      <c r="G133" s="46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69"/>
      <c r="AI133" s="46"/>
      <c r="AJ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</row>
    <row r="134" spans="1:55" ht="15" customHeight="1" x14ac:dyDescent="0.25">
      <c r="A134" s="3"/>
      <c r="B134" s="46"/>
      <c r="C134" s="46"/>
      <c r="D134" s="46"/>
      <c r="E134" s="46"/>
      <c r="F134" s="46"/>
      <c r="G134" s="46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69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</row>
    <row r="135" spans="1:55" ht="15" customHeight="1" x14ac:dyDescent="0.25">
      <c r="A135" s="3"/>
      <c r="B135" s="46"/>
      <c r="C135" s="46"/>
      <c r="D135" s="46"/>
      <c r="E135" s="46"/>
      <c r="F135" s="46"/>
      <c r="G135" s="46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69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</row>
    <row r="136" spans="1:55" ht="15" customHeight="1" x14ac:dyDescent="0.25">
      <c r="A136" s="3"/>
      <c r="B136" s="46"/>
      <c r="C136" s="46"/>
      <c r="D136" s="46"/>
      <c r="E136" s="46"/>
      <c r="F136" s="46"/>
      <c r="G136" s="46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69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</row>
    <row r="137" spans="1:55" ht="15" customHeight="1" x14ac:dyDescent="0.25">
      <c r="A137" s="3"/>
      <c r="B137" s="46"/>
      <c r="C137" s="46"/>
      <c r="D137" s="46"/>
      <c r="E137" s="46"/>
      <c r="F137" s="46"/>
      <c r="G137" s="46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69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</row>
    <row r="138" spans="1:55" ht="15" customHeight="1" x14ac:dyDescent="0.25">
      <c r="A138" s="3"/>
      <c r="B138" s="46"/>
      <c r="C138" s="46"/>
      <c r="D138" s="46"/>
      <c r="E138" s="46"/>
      <c r="F138" s="46"/>
      <c r="G138" s="46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69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</row>
    <row r="139" spans="1:55" ht="15" customHeight="1" x14ac:dyDescent="0.25">
      <c r="A139" s="3"/>
      <c r="B139" s="46"/>
      <c r="C139" s="46"/>
      <c r="D139" s="46"/>
      <c r="E139" s="46"/>
      <c r="F139" s="46"/>
      <c r="G139" s="46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69"/>
      <c r="AI139" s="46"/>
      <c r="AJ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</row>
    <row r="140" spans="1:55" ht="15" customHeight="1" x14ac:dyDescent="0.25">
      <c r="A140" s="3"/>
      <c r="B140" s="46"/>
      <c r="C140" s="46"/>
      <c r="D140" s="46"/>
      <c r="E140" s="46"/>
      <c r="F140" s="46"/>
      <c r="G140" s="46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69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</row>
    <row r="141" spans="1:55" ht="15" customHeight="1" x14ac:dyDescent="0.25">
      <c r="A141" s="3"/>
      <c r="B141" s="46"/>
      <c r="C141" s="46"/>
      <c r="D141" s="46"/>
      <c r="E141" s="46"/>
      <c r="F141" s="46"/>
      <c r="G141" s="46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69"/>
      <c r="AI141" s="46"/>
      <c r="AJ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</row>
    <row r="142" spans="1:55" ht="15" customHeight="1" x14ac:dyDescent="0.25">
      <c r="A142" s="3"/>
      <c r="B142" s="46"/>
      <c r="C142" s="46"/>
      <c r="D142" s="46"/>
      <c r="E142" s="46"/>
      <c r="F142" s="46"/>
      <c r="G142" s="46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69"/>
      <c r="AI142" s="46"/>
      <c r="AJ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</row>
    <row r="143" spans="1:55" ht="15" customHeight="1" x14ac:dyDescent="0.25">
      <c r="A143" s="3"/>
      <c r="B143" s="46"/>
      <c r="C143" s="46"/>
      <c r="D143" s="46"/>
      <c r="E143" s="46"/>
      <c r="F143" s="46"/>
      <c r="G143" s="46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69"/>
      <c r="AI143" s="46"/>
      <c r="AJ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</row>
    <row r="144" spans="1:55" ht="15" customHeight="1" x14ac:dyDescent="0.25">
      <c r="A144" s="3"/>
      <c r="B144" s="46"/>
      <c r="C144" s="46"/>
      <c r="D144" s="46"/>
      <c r="E144" s="46"/>
      <c r="F144" s="46"/>
      <c r="G144" s="46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69"/>
      <c r="AI144" s="46"/>
      <c r="AJ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</row>
    <row r="145" spans="1:55" ht="15" customHeight="1" x14ac:dyDescent="0.25">
      <c r="A145" s="3"/>
      <c r="B145" s="46"/>
      <c r="C145" s="46"/>
      <c r="D145" s="46"/>
      <c r="E145" s="46"/>
      <c r="F145" s="46"/>
      <c r="G145" s="46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69"/>
      <c r="AI145" s="46"/>
      <c r="AJ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</row>
    <row r="146" spans="1:55" ht="15" customHeight="1" x14ac:dyDescent="0.25">
      <c r="A146" s="3"/>
      <c r="B146" s="46"/>
      <c r="C146" s="46"/>
      <c r="D146" s="46"/>
      <c r="E146" s="46"/>
      <c r="F146" s="46"/>
      <c r="G146" s="46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69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</row>
    <row r="147" spans="1:55" ht="15" customHeight="1" x14ac:dyDescent="0.25">
      <c r="A147" s="3"/>
      <c r="B147" s="46"/>
      <c r="C147" s="46"/>
      <c r="D147" s="46"/>
      <c r="E147" s="46"/>
      <c r="F147" s="46"/>
      <c r="G147" s="46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69"/>
      <c r="AI147" s="46"/>
      <c r="AJ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</row>
    <row r="148" spans="1:55" ht="15" customHeight="1" x14ac:dyDescent="0.25">
      <c r="A148" s="3"/>
      <c r="B148" s="46"/>
      <c r="C148" s="46"/>
      <c r="D148" s="46"/>
      <c r="E148" s="46"/>
      <c r="F148" s="46"/>
      <c r="G148" s="46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69"/>
      <c r="AI148" s="46"/>
      <c r="AJ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</row>
    <row r="149" spans="1:55" ht="15" customHeight="1" x14ac:dyDescent="0.25">
      <c r="A149" s="3"/>
      <c r="B149" s="46"/>
      <c r="C149" s="46"/>
      <c r="D149" s="46"/>
      <c r="E149" s="46"/>
      <c r="F149" s="46"/>
      <c r="G149" s="46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69"/>
      <c r="AI149" s="46"/>
      <c r="AJ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</row>
    <row r="150" spans="1:55" ht="15" customHeight="1" x14ac:dyDescent="0.25">
      <c r="A150" s="3"/>
      <c r="B150" s="46"/>
      <c r="C150" s="46"/>
      <c r="D150" s="46"/>
      <c r="E150" s="46"/>
      <c r="F150" s="46"/>
      <c r="G150" s="46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69"/>
      <c r="AI150" s="46"/>
      <c r="AJ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</row>
    <row r="151" spans="1:55" ht="15" customHeight="1" x14ac:dyDescent="0.25">
      <c r="A151" s="3"/>
      <c r="B151" s="46"/>
      <c r="C151" s="46"/>
      <c r="D151" s="46"/>
      <c r="E151" s="46"/>
      <c r="F151" s="46"/>
      <c r="G151" s="46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69"/>
      <c r="AI151" s="46"/>
      <c r="AJ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</row>
    <row r="152" spans="1:55" ht="15" customHeight="1" x14ac:dyDescent="0.25">
      <c r="A152" s="3"/>
      <c r="B152" s="46"/>
      <c r="C152" s="46"/>
      <c r="D152" s="46"/>
      <c r="E152" s="46"/>
      <c r="F152" s="46"/>
      <c r="G152" s="46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69"/>
      <c r="AI152" s="46"/>
      <c r="AJ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</row>
    <row r="153" spans="1:55" ht="15" customHeight="1" x14ac:dyDescent="0.25">
      <c r="A153" s="3"/>
      <c r="B153" s="46"/>
      <c r="C153" s="46"/>
      <c r="D153" s="46"/>
      <c r="E153" s="46"/>
      <c r="F153" s="46"/>
      <c r="G153" s="46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69"/>
      <c r="AI153" s="46"/>
      <c r="AJ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</row>
    <row r="154" spans="1:55" ht="15" customHeight="1" x14ac:dyDescent="0.25">
      <c r="A154" s="3"/>
      <c r="B154" s="46"/>
      <c r="C154" s="46"/>
      <c r="D154" s="46"/>
      <c r="E154" s="46"/>
      <c r="F154" s="46"/>
      <c r="G154" s="46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69"/>
      <c r="AI154" s="46"/>
      <c r="AJ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</row>
    <row r="155" spans="1:55" ht="15" customHeight="1" x14ac:dyDescent="0.25">
      <c r="A155" s="3"/>
      <c r="B155" s="46"/>
      <c r="C155" s="46"/>
      <c r="D155" s="46"/>
      <c r="E155" s="46"/>
      <c r="F155" s="46"/>
      <c r="G155" s="46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69"/>
      <c r="AI155" s="46"/>
      <c r="AJ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</row>
    <row r="156" spans="1:55" ht="15" customHeight="1" x14ac:dyDescent="0.25">
      <c r="A156" s="3"/>
      <c r="B156" s="46"/>
      <c r="C156" s="46"/>
      <c r="D156" s="46"/>
      <c r="E156" s="46"/>
      <c r="F156" s="46"/>
      <c r="G156" s="46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69"/>
      <c r="AI156" s="46"/>
      <c r="AJ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</row>
    <row r="157" spans="1:55" ht="15" customHeight="1" x14ac:dyDescent="0.25">
      <c r="A157" s="3"/>
      <c r="B157" s="46"/>
      <c r="C157" s="46"/>
      <c r="D157" s="46"/>
      <c r="E157" s="46"/>
      <c r="F157" s="46"/>
      <c r="G157" s="46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69"/>
      <c r="AI157" s="46"/>
      <c r="AJ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</row>
    <row r="158" spans="1:55" ht="15" customHeight="1" x14ac:dyDescent="0.25">
      <c r="A158" s="3"/>
      <c r="B158" s="46"/>
      <c r="C158" s="46"/>
      <c r="D158" s="46"/>
      <c r="E158" s="46"/>
      <c r="F158" s="46"/>
      <c r="G158" s="46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69"/>
      <c r="AI158" s="46"/>
      <c r="AJ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</row>
    <row r="159" spans="1:55" ht="15" customHeight="1" x14ac:dyDescent="0.25">
      <c r="A159" s="3"/>
      <c r="B159" s="46"/>
      <c r="C159" s="46"/>
      <c r="D159" s="46"/>
      <c r="E159" s="46"/>
      <c r="F159" s="46"/>
      <c r="G159" s="46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69"/>
      <c r="AI159" s="46"/>
      <c r="AJ159" s="46"/>
      <c r="AK159" s="46"/>
      <c r="AL159" s="46"/>
      <c r="AM159" s="46"/>
      <c r="AN159" s="46"/>
      <c r="AO159" s="46"/>
      <c r="AP159" s="46"/>
      <c r="AQ159" s="46"/>
      <c r="AR159" s="46"/>
      <c r="AS159" s="46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</row>
    <row r="160" spans="1:55" ht="15" customHeight="1" x14ac:dyDescent="0.25">
      <c r="A160" s="3"/>
      <c r="B160" s="46"/>
      <c r="C160" s="46"/>
      <c r="D160" s="46"/>
      <c r="E160" s="46"/>
      <c r="F160" s="46"/>
      <c r="G160" s="46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69"/>
      <c r="AI160" s="46"/>
      <c r="AJ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</row>
    <row r="161" spans="1:55" ht="15" customHeight="1" x14ac:dyDescent="0.25">
      <c r="A161" s="3"/>
      <c r="B161" s="46"/>
      <c r="C161" s="46"/>
      <c r="D161" s="46"/>
      <c r="E161" s="46"/>
      <c r="F161" s="46"/>
      <c r="G161" s="46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69"/>
      <c r="AI161" s="46"/>
      <c r="AJ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</row>
    <row r="162" spans="1:55" ht="15" customHeight="1" x14ac:dyDescent="0.25">
      <c r="A162" s="3"/>
      <c r="B162" s="46"/>
      <c r="C162" s="46"/>
      <c r="D162" s="46"/>
      <c r="E162" s="46"/>
      <c r="F162" s="46"/>
      <c r="G162" s="46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69"/>
      <c r="AI162" s="46"/>
      <c r="AJ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</row>
    <row r="163" spans="1:55" ht="15" customHeight="1" x14ac:dyDescent="0.25">
      <c r="A163" s="3"/>
      <c r="B163" s="46"/>
      <c r="C163" s="46"/>
      <c r="D163" s="46"/>
      <c r="E163" s="46"/>
      <c r="F163" s="46"/>
      <c r="G163" s="46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69"/>
      <c r="AI163" s="46"/>
      <c r="AJ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</row>
    <row r="164" spans="1:55" ht="15" customHeight="1" x14ac:dyDescent="0.25">
      <c r="A164" s="3"/>
      <c r="B164" s="46"/>
      <c r="C164" s="46"/>
      <c r="D164" s="46"/>
      <c r="E164" s="46"/>
      <c r="F164" s="46"/>
      <c r="G164" s="46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69"/>
      <c r="AI164" s="46"/>
      <c r="AJ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</row>
    <row r="165" spans="1:55" ht="15" customHeight="1" x14ac:dyDescent="0.25">
      <c r="A165" s="3"/>
      <c r="B165" s="46"/>
      <c r="C165" s="46"/>
      <c r="D165" s="46"/>
      <c r="E165" s="46"/>
      <c r="F165" s="46"/>
      <c r="G165" s="46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69"/>
      <c r="AI165" s="46"/>
      <c r="AJ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</row>
    <row r="166" spans="1:55" ht="15" customHeight="1" x14ac:dyDescent="0.25">
      <c r="A166" s="3"/>
      <c r="B166" s="46"/>
      <c r="C166" s="46"/>
      <c r="D166" s="46"/>
      <c r="E166" s="46"/>
      <c r="F166" s="46"/>
      <c r="G166" s="46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69"/>
      <c r="AI166" s="46"/>
      <c r="AJ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</row>
    <row r="167" spans="1:55" ht="15" customHeight="1" x14ac:dyDescent="0.25">
      <c r="A167" s="3"/>
      <c r="B167" s="46"/>
      <c r="C167" s="46"/>
      <c r="D167" s="46"/>
      <c r="E167" s="46"/>
      <c r="F167" s="46"/>
      <c r="G167" s="46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69"/>
      <c r="AI167" s="46"/>
      <c r="AJ167" s="46"/>
      <c r="AK167" s="46"/>
      <c r="AL167" s="46"/>
      <c r="AM167" s="46"/>
      <c r="AN167" s="46"/>
      <c r="AO167" s="46"/>
      <c r="AP167" s="46"/>
      <c r="AQ167" s="46"/>
      <c r="AR167" s="46"/>
      <c r="AS167" s="46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</row>
    <row r="168" spans="1:55" ht="15" customHeight="1" x14ac:dyDescent="0.25">
      <c r="A168" s="3"/>
      <c r="B168" s="46"/>
      <c r="C168" s="46"/>
      <c r="D168" s="46"/>
      <c r="E168" s="46"/>
      <c r="F168" s="46"/>
      <c r="G168" s="46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69"/>
      <c r="AI168" s="46"/>
      <c r="AJ168" s="46"/>
      <c r="AK168" s="46"/>
      <c r="AL168" s="46"/>
      <c r="AM168" s="46"/>
      <c r="AN168" s="46"/>
      <c r="AO168" s="46"/>
      <c r="AP168" s="46"/>
      <c r="AQ168" s="46"/>
      <c r="AR168" s="46"/>
      <c r="AS168" s="46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</row>
    <row r="169" spans="1:55" ht="15" customHeight="1" x14ac:dyDescent="0.25">
      <c r="A169" s="3"/>
      <c r="B169" s="46"/>
      <c r="C169" s="46"/>
      <c r="D169" s="46"/>
      <c r="E169" s="46"/>
      <c r="F169" s="46"/>
      <c r="G169" s="46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69"/>
      <c r="AI169" s="46"/>
      <c r="AJ169" s="46"/>
      <c r="AK169" s="46"/>
      <c r="AL169" s="46"/>
      <c r="AM169" s="46"/>
      <c r="AN169" s="46"/>
      <c r="AO169" s="46"/>
      <c r="AP169" s="46"/>
      <c r="AQ169" s="46"/>
      <c r="AR169" s="46"/>
      <c r="AS169" s="46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</row>
    <row r="170" spans="1:55" ht="15" customHeight="1" x14ac:dyDescent="0.25">
      <c r="A170" s="3"/>
      <c r="B170" s="46"/>
      <c r="C170" s="46"/>
      <c r="D170" s="46"/>
      <c r="E170" s="46"/>
      <c r="F170" s="46"/>
      <c r="G170" s="46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69"/>
      <c r="AI170" s="46"/>
      <c r="AJ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</row>
    <row r="171" spans="1:55" ht="15" customHeight="1" x14ac:dyDescent="0.25">
      <c r="A171" s="3"/>
      <c r="B171" s="46"/>
      <c r="C171" s="46"/>
      <c r="D171" s="46"/>
      <c r="E171" s="46"/>
      <c r="F171" s="46"/>
      <c r="G171" s="46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69"/>
      <c r="AI171" s="46"/>
      <c r="AJ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</row>
    <row r="172" spans="1:55" ht="15" customHeight="1" x14ac:dyDescent="0.25">
      <c r="A172" s="3"/>
      <c r="B172" s="46"/>
      <c r="C172" s="46"/>
      <c r="D172" s="46"/>
      <c r="E172" s="46"/>
      <c r="F172" s="46"/>
      <c r="G172" s="46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69"/>
      <c r="AI172" s="46"/>
      <c r="AJ172" s="46"/>
      <c r="AK172" s="46"/>
      <c r="AL172" s="46"/>
      <c r="AM172" s="46"/>
      <c r="AN172" s="46"/>
      <c r="AO172" s="46"/>
      <c r="AP172" s="46"/>
      <c r="AQ172" s="46"/>
      <c r="AR172" s="46"/>
      <c r="AS172" s="46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</row>
    <row r="173" spans="1:55" ht="15" customHeight="1" x14ac:dyDescent="0.25">
      <c r="A173" s="3"/>
      <c r="B173" s="46"/>
      <c r="C173" s="46"/>
      <c r="D173" s="46"/>
      <c r="E173" s="46"/>
      <c r="F173" s="46"/>
      <c r="G173" s="46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69"/>
      <c r="AI173" s="46"/>
      <c r="AJ173" s="46"/>
      <c r="AK173" s="46"/>
      <c r="AL173" s="46"/>
      <c r="AM173" s="46"/>
      <c r="AN173" s="46"/>
      <c r="AO173" s="46"/>
      <c r="AP173" s="46"/>
      <c r="AQ173" s="46"/>
      <c r="AR173" s="46"/>
      <c r="AS173" s="46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</row>
    <row r="174" spans="1:55" ht="15" customHeight="1" x14ac:dyDescent="0.25">
      <c r="A174" s="3"/>
      <c r="B174" s="46"/>
      <c r="C174" s="46"/>
      <c r="D174" s="46"/>
      <c r="E174" s="46"/>
      <c r="F174" s="46"/>
      <c r="G174" s="46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69"/>
      <c r="AI174" s="46"/>
      <c r="AJ174" s="46"/>
      <c r="AK174" s="46"/>
      <c r="AL174" s="46"/>
      <c r="AM174" s="46"/>
      <c r="AN174" s="46"/>
      <c r="AO174" s="46"/>
      <c r="AP174" s="46"/>
      <c r="AQ174" s="46"/>
      <c r="AR174" s="46"/>
      <c r="AS174" s="46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</row>
    <row r="175" spans="1:55" ht="15" customHeight="1" x14ac:dyDescent="0.25">
      <c r="A175" s="3"/>
      <c r="B175" s="46"/>
      <c r="C175" s="46"/>
      <c r="D175" s="46"/>
      <c r="E175" s="46"/>
      <c r="F175" s="46"/>
      <c r="G175" s="46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69"/>
      <c r="AI175" s="46"/>
      <c r="AJ175" s="46"/>
      <c r="AK175" s="46"/>
      <c r="AL175" s="46"/>
      <c r="AM175" s="46"/>
      <c r="AN175" s="46"/>
      <c r="AO175" s="46"/>
      <c r="AP175" s="46"/>
      <c r="AQ175" s="46"/>
      <c r="AR175" s="46"/>
      <c r="AS175" s="46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</row>
    <row r="176" spans="1:55" ht="15" customHeight="1" x14ac:dyDescent="0.25">
      <c r="A176" s="3"/>
      <c r="B176" s="46"/>
      <c r="C176" s="46"/>
      <c r="D176" s="46"/>
      <c r="E176" s="46"/>
      <c r="F176" s="46"/>
      <c r="G176" s="46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69"/>
      <c r="AI176" s="46"/>
      <c r="AJ176" s="46"/>
      <c r="AK176" s="46"/>
      <c r="AL176" s="46"/>
      <c r="AM176" s="46"/>
      <c r="AN176" s="46"/>
      <c r="AO176" s="46"/>
      <c r="AP176" s="46"/>
      <c r="AQ176" s="46"/>
      <c r="AR176" s="46"/>
      <c r="AS176" s="46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</row>
    <row r="177" spans="1:55" ht="15" customHeight="1" x14ac:dyDescent="0.25">
      <c r="A177" s="3"/>
      <c r="B177" s="46"/>
      <c r="C177" s="46"/>
      <c r="D177" s="46"/>
      <c r="E177" s="46"/>
      <c r="F177" s="46"/>
      <c r="G177" s="46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69"/>
      <c r="AI177" s="46"/>
      <c r="AJ177" s="46"/>
      <c r="AK177" s="46"/>
      <c r="AL177" s="46"/>
      <c r="AM177" s="46"/>
      <c r="AN177" s="46"/>
      <c r="AO177" s="46"/>
      <c r="AP177" s="46"/>
      <c r="AQ177" s="46"/>
      <c r="AR177" s="46"/>
      <c r="AS177" s="46"/>
      <c r="AT177" s="46"/>
      <c r="AU177" s="46"/>
      <c r="AV177" s="46"/>
      <c r="AW177" s="46"/>
      <c r="AX177" s="46"/>
      <c r="AY177" s="46"/>
      <c r="AZ177" s="46"/>
      <c r="BA177" s="46"/>
      <c r="BB177" s="46"/>
      <c r="BC177" s="46"/>
    </row>
    <row r="178" spans="1:55" ht="15" customHeight="1" x14ac:dyDescent="0.25">
      <c r="A178" s="3"/>
      <c r="B178" s="46"/>
      <c r="C178" s="46"/>
      <c r="D178" s="46"/>
      <c r="E178" s="46"/>
      <c r="F178" s="46"/>
      <c r="G178" s="46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69"/>
      <c r="AI178" s="46"/>
      <c r="AJ178" s="46"/>
      <c r="AK178" s="46"/>
      <c r="AL178" s="46"/>
      <c r="AM178" s="46"/>
      <c r="AN178" s="46"/>
      <c r="AO178" s="46"/>
      <c r="AP178" s="46"/>
      <c r="AQ178" s="46"/>
      <c r="AR178" s="46"/>
      <c r="AS178" s="46"/>
      <c r="AT178" s="46"/>
      <c r="AU178" s="46"/>
      <c r="AV178" s="46"/>
      <c r="AW178" s="46"/>
      <c r="AX178" s="46"/>
      <c r="AY178" s="46"/>
      <c r="AZ178" s="46"/>
      <c r="BA178" s="46"/>
      <c r="BB178" s="46"/>
      <c r="BC178" s="46"/>
    </row>
    <row r="179" spans="1:55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69"/>
      <c r="AI179" s="46"/>
      <c r="AJ179" s="46"/>
      <c r="AK179" s="25"/>
      <c r="AL179" s="25"/>
      <c r="AM179" s="25"/>
      <c r="AN179" s="25"/>
      <c r="AO179" s="25"/>
      <c r="AP179" s="25"/>
      <c r="AQ179" s="25"/>
    </row>
    <row r="180" spans="1:55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69"/>
      <c r="AI180" s="46"/>
      <c r="AJ180" s="46"/>
    </row>
    <row r="181" spans="1:55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69"/>
      <c r="AI181" s="46"/>
      <c r="AJ181" s="46"/>
    </row>
    <row r="182" spans="1:55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69"/>
      <c r="AI182" s="46"/>
      <c r="AJ182" s="46"/>
    </row>
    <row r="183" spans="1:55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69"/>
      <c r="AI183" s="46"/>
      <c r="AJ183" s="46"/>
    </row>
    <row r="184" spans="1:55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69"/>
      <c r="AI184" s="46"/>
      <c r="AJ184" s="46"/>
    </row>
    <row r="185" spans="1:55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69"/>
      <c r="AI185" s="46"/>
      <c r="AJ185" s="46"/>
    </row>
    <row r="186" spans="1:55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69"/>
      <c r="AI186" s="46"/>
      <c r="AJ186" s="46"/>
    </row>
    <row r="187" spans="1:55" ht="15" customHeight="1" x14ac:dyDescent="0.25">
      <c r="AA187" s="4"/>
      <c r="AB187" s="4"/>
      <c r="AC187" s="4"/>
      <c r="AD187" s="4"/>
      <c r="AE187" s="4"/>
      <c r="AF187" s="4"/>
    </row>
    <row r="188" spans="1:55" ht="15" customHeight="1" x14ac:dyDescent="0.25">
      <c r="AA188" s="4"/>
      <c r="AB188" s="4"/>
      <c r="AC188" s="4"/>
      <c r="AD188" s="4"/>
      <c r="AE188" s="4"/>
      <c r="AF188" s="4"/>
    </row>
    <row r="189" spans="1:55" ht="15" customHeight="1" x14ac:dyDescent="0.25">
      <c r="AA189" s="4"/>
      <c r="AB189" s="4"/>
      <c r="AC189" s="4"/>
      <c r="AD189" s="4"/>
      <c r="AE189" s="4"/>
      <c r="AF189" s="4"/>
    </row>
    <row r="190" spans="1:55" ht="15" customHeight="1" x14ac:dyDescent="0.25">
      <c r="AA190" s="4"/>
      <c r="AB190" s="4"/>
      <c r="AC190" s="4"/>
      <c r="AD190" s="4"/>
      <c r="AE190" s="4"/>
      <c r="AF190" s="4"/>
    </row>
    <row r="191" spans="1:55" ht="15" customHeight="1" x14ac:dyDescent="0.25"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</row>
    <row r="192" spans="1:55" ht="15" customHeight="1" x14ac:dyDescent="0.25"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</row>
    <row r="193" spans="2:43" ht="15" customHeight="1" x14ac:dyDescent="0.25"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</row>
    <row r="194" spans="2:43" ht="15" customHeight="1" x14ac:dyDescent="0.25"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</row>
    <row r="195" spans="2:43" ht="15" customHeight="1" x14ac:dyDescent="0.25"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</row>
    <row r="196" spans="2:43" ht="15" customHeight="1" x14ac:dyDescent="0.25"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</row>
    <row r="197" spans="2:43" ht="15" customHeight="1" x14ac:dyDescent="0.25"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</row>
    <row r="198" spans="2:43" ht="15" customHeight="1" x14ac:dyDescent="0.25"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</row>
    <row r="199" spans="2:43" ht="15" customHeight="1" x14ac:dyDescent="0.25"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</row>
    <row r="200" spans="2:43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43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43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43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43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43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43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43" ht="15" customHeight="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</row>
    <row r="208" spans="2:43" ht="15" customHeight="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</row>
    <row r="209" spans="2:43" ht="15" customHeight="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</row>
    <row r="210" spans="2:43" ht="15" customHeight="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</row>
    <row r="211" spans="2:43" ht="15" customHeight="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</row>
    <row r="212" spans="2:43" ht="15" customHeight="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</row>
    <row r="213" spans="2:43" ht="15" customHeight="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</row>
    <row r="214" spans="2:43" ht="15" customHeight="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</row>
    <row r="215" spans="2:43" ht="15" customHeight="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6" t="s">
        <v>33</v>
      </c>
      <c r="C1" s="7"/>
      <c r="D1" s="8"/>
      <c r="E1" s="9" t="s">
        <v>58</v>
      </c>
      <c r="F1" s="224"/>
      <c r="G1" s="85"/>
      <c r="H1" s="85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224"/>
      <c r="AB1" s="224"/>
      <c r="AC1" s="85"/>
      <c r="AD1" s="85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8" t="s">
        <v>142</v>
      </c>
      <c r="C2" s="79"/>
      <c r="D2" s="80"/>
      <c r="E2" s="15" t="s">
        <v>12</v>
      </c>
      <c r="F2" s="16"/>
      <c r="G2" s="16"/>
      <c r="H2" s="16"/>
      <c r="I2" s="22"/>
      <c r="J2" s="17"/>
      <c r="K2" s="121"/>
      <c r="L2" s="24" t="s">
        <v>143</v>
      </c>
      <c r="M2" s="16"/>
      <c r="N2" s="16"/>
      <c r="O2" s="23"/>
      <c r="P2" s="21"/>
      <c r="Q2" s="24" t="s">
        <v>144</v>
      </c>
      <c r="R2" s="16"/>
      <c r="S2" s="16"/>
      <c r="T2" s="16"/>
      <c r="U2" s="22"/>
      <c r="V2" s="23"/>
      <c r="W2" s="21"/>
      <c r="X2" s="225" t="s">
        <v>145</v>
      </c>
      <c r="Y2" s="226"/>
      <c r="Z2" s="227"/>
      <c r="AA2" s="15" t="s">
        <v>12</v>
      </c>
      <c r="AB2" s="16"/>
      <c r="AC2" s="16"/>
      <c r="AD2" s="16"/>
      <c r="AE2" s="22"/>
      <c r="AF2" s="17"/>
      <c r="AG2" s="121"/>
      <c r="AH2" s="24" t="s">
        <v>146</v>
      </c>
      <c r="AI2" s="16"/>
      <c r="AJ2" s="16"/>
      <c r="AK2" s="23"/>
      <c r="AL2" s="21"/>
      <c r="AM2" s="24" t="s">
        <v>144</v>
      </c>
      <c r="AN2" s="16"/>
      <c r="AO2" s="16"/>
      <c r="AP2" s="16"/>
      <c r="AQ2" s="22"/>
      <c r="AR2" s="23"/>
      <c r="AS2" s="228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16</v>
      </c>
      <c r="J3" s="20" t="s">
        <v>21</v>
      </c>
      <c r="K3" s="228"/>
      <c r="L3" s="20" t="s">
        <v>5</v>
      </c>
      <c r="M3" s="20" t="s">
        <v>6</v>
      </c>
      <c r="N3" s="20" t="s">
        <v>90</v>
      </c>
      <c r="O3" s="20" t="s">
        <v>16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16</v>
      </c>
      <c r="V3" s="20" t="s">
        <v>21</v>
      </c>
      <c r="W3" s="228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16</v>
      </c>
      <c r="AF3" s="20" t="s">
        <v>21</v>
      </c>
      <c r="AG3" s="228"/>
      <c r="AH3" s="20" t="s">
        <v>5</v>
      </c>
      <c r="AI3" s="20" t="s">
        <v>6</v>
      </c>
      <c r="AJ3" s="20" t="s">
        <v>90</v>
      </c>
      <c r="AK3" s="20" t="s">
        <v>16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16</v>
      </c>
      <c r="AR3" s="20" t="s">
        <v>21</v>
      </c>
      <c r="AS3" s="228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1"/>
      <c r="C4" s="31"/>
      <c r="D4" s="6"/>
      <c r="E4" s="31"/>
      <c r="F4" s="31"/>
      <c r="G4" s="31"/>
      <c r="H4" s="31"/>
      <c r="I4" s="31"/>
      <c r="J4" s="34"/>
      <c r="K4" s="25"/>
      <c r="L4" s="20"/>
      <c r="M4" s="20"/>
      <c r="N4" s="20"/>
      <c r="O4" s="20"/>
      <c r="P4" s="25"/>
      <c r="Q4" s="31"/>
      <c r="R4" s="31"/>
      <c r="S4" s="31"/>
      <c r="T4" s="31"/>
      <c r="U4" s="31"/>
      <c r="V4" s="229"/>
      <c r="W4" s="36"/>
      <c r="X4" s="31">
        <v>1967</v>
      </c>
      <c r="Y4" s="33" t="s">
        <v>55</v>
      </c>
      <c r="Z4" s="6" t="s">
        <v>38</v>
      </c>
      <c r="AA4" s="31"/>
      <c r="AB4" s="31"/>
      <c r="AC4" s="31"/>
      <c r="AD4" s="32"/>
      <c r="AE4" s="31"/>
      <c r="AF4" s="34"/>
      <c r="AG4" s="36"/>
      <c r="AH4" s="20"/>
      <c r="AI4" s="20"/>
      <c r="AJ4" s="20"/>
      <c r="AK4" s="20"/>
      <c r="AL4" s="25"/>
      <c r="AM4" s="31"/>
      <c r="AN4" s="31"/>
      <c r="AO4" s="31"/>
      <c r="AP4" s="31"/>
      <c r="AQ4" s="31"/>
      <c r="AR4" s="230"/>
      <c r="AS4" s="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1"/>
      <c r="C5" s="33"/>
      <c r="D5" s="6"/>
      <c r="E5" s="31"/>
      <c r="F5" s="31"/>
      <c r="G5" s="31"/>
      <c r="H5" s="32"/>
      <c r="I5" s="31"/>
      <c r="J5" s="34"/>
      <c r="K5" s="25"/>
      <c r="L5" s="20"/>
      <c r="M5" s="20"/>
      <c r="N5" s="20"/>
      <c r="O5" s="20"/>
      <c r="P5" s="25"/>
      <c r="Q5" s="31"/>
      <c r="R5" s="31"/>
      <c r="S5" s="32"/>
      <c r="T5" s="31"/>
      <c r="U5" s="31"/>
      <c r="V5" s="229"/>
      <c r="W5" s="36"/>
      <c r="X5" s="31"/>
      <c r="Y5" s="33"/>
      <c r="Z5" s="6"/>
      <c r="AA5" s="31"/>
      <c r="AB5" s="31"/>
      <c r="AC5" s="31"/>
      <c r="AD5" s="32"/>
      <c r="AE5" s="31"/>
      <c r="AF5" s="34"/>
      <c r="AG5" s="36"/>
      <c r="AH5" s="20"/>
      <c r="AI5" s="20"/>
      <c r="AJ5" s="20"/>
      <c r="AK5" s="20"/>
      <c r="AL5" s="25"/>
      <c r="AM5" s="31"/>
      <c r="AN5" s="31"/>
      <c r="AO5" s="31"/>
      <c r="AP5" s="31"/>
      <c r="AQ5" s="31"/>
      <c r="AR5" s="230"/>
      <c r="AS5" s="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1"/>
      <c r="C6" s="33"/>
      <c r="D6" s="6"/>
      <c r="E6" s="31"/>
      <c r="F6" s="31"/>
      <c r="G6" s="31"/>
      <c r="H6" s="32"/>
      <c r="I6" s="31"/>
      <c r="J6" s="34"/>
      <c r="K6" s="25"/>
      <c r="L6" s="20"/>
      <c r="M6" s="20"/>
      <c r="N6" s="20"/>
      <c r="O6" s="20"/>
      <c r="P6" s="25"/>
      <c r="Q6" s="31"/>
      <c r="R6" s="31"/>
      <c r="S6" s="32"/>
      <c r="T6" s="31"/>
      <c r="U6" s="31"/>
      <c r="V6" s="229"/>
      <c r="W6" s="36"/>
      <c r="X6" s="31">
        <v>1972</v>
      </c>
      <c r="Y6" s="33" t="s">
        <v>42</v>
      </c>
      <c r="Z6" s="6" t="s">
        <v>35</v>
      </c>
      <c r="AA6" s="31"/>
      <c r="AB6" s="31"/>
      <c r="AC6" s="31"/>
      <c r="AD6" s="32"/>
      <c r="AE6" s="31"/>
      <c r="AF6" s="34"/>
      <c r="AG6" s="36"/>
      <c r="AH6" s="20"/>
      <c r="AI6" s="20"/>
      <c r="AJ6" s="20"/>
      <c r="AK6" s="20"/>
      <c r="AL6" s="25"/>
      <c r="AM6" s="31"/>
      <c r="AN6" s="31"/>
      <c r="AO6" s="31"/>
      <c r="AP6" s="31"/>
      <c r="AQ6" s="31"/>
      <c r="AR6" s="230"/>
      <c r="AS6" s="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1"/>
      <c r="C7" s="33"/>
      <c r="D7" s="6"/>
      <c r="E7" s="31"/>
      <c r="F7" s="31"/>
      <c r="G7" s="31"/>
      <c r="H7" s="32"/>
      <c r="I7" s="31"/>
      <c r="J7" s="34"/>
      <c r="K7" s="25"/>
      <c r="L7" s="20"/>
      <c r="M7" s="20"/>
      <c r="N7" s="20"/>
      <c r="O7" s="20"/>
      <c r="P7" s="25"/>
      <c r="Q7" s="31"/>
      <c r="R7" s="31"/>
      <c r="S7" s="32"/>
      <c r="T7" s="31"/>
      <c r="U7" s="31"/>
      <c r="V7" s="229"/>
      <c r="W7" s="36"/>
      <c r="X7" s="31">
        <v>1973</v>
      </c>
      <c r="Y7" s="33" t="s">
        <v>55</v>
      </c>
      <c r="Z7" s="6" t="s">
        <v>35</v>
      </c>
      <c r="AA7" s="31"/>
      <c r="AB7" s="31"/>
      <c r="AC7" s="31"/>
      <c r="AD7" s="32"/>
      <c r="AE7" s="31"/>
      <c r="AF7" s="34"/>
      <c r="AG7" s="36"/>
      <c r="AH7" s="20"/>
      <c r="AI7" s="20"/>
      <c r="AJ7" s="20"/>
      <c r="AK7" s="20"/>
      <c r="AL7" s="25"/>
      <c r="AM7" s="31"/>
      <c r="AN7" s="31"/>
      <c r="AO7" s="31"/>
      <c r="AP7" s="31"/>
      <c r="AQ7" s="31"/>
      <c r="AR7" s="230"/>
      <c r="AS7" s="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1"/>
      <c r="C8" s="33"/>
      <c r="D8" s="6"/>
      <c r="E8" s="31"/>
      <c r="F8" s="31"/>
      <c r="G8" s="31"/>
      <c r="H8" s="32"/>
      <c r="I8" s="31"/>
      <c r="J8" s="34"/>
      <c r="K8" s="25"/>
      <c r="L8" s="20"/>
      <c r="M8" s="20"/>
      <c r="N8" s="20"/>
      <c r="O8" s="20"/>
      <c r="P8" s="25"/>
      <c r="Q8" s="31"/>
      <c r="R8" s="31"/>
      <c r="S8" s="32"/>
      <c r="T8" s="31"/>
      <c r="U8" s="31"/>
      <c r="V8" s="229"/>
      <c r="W8" s="36"/>
      <c r="X8" s="31"/>
      <c r="Y8" s="33"/>
      <c r="Z8" s="6"/>
      <c r="AA8" s="31"/>
      <c r="AB8" s="31"/>
      <c r="AC8" s="31"/>
      <c r="AD8" s="32"/>
      <c r="AE8" s="31"/>
      <c r="AF8" s="34"/>
      <c r="AG8" s="36"/>
      <c r="AH8" s="20"/>
      <c r="AI8" s="20"/>
      <c r="AJ8" s="20"/>
      <c r="AK8" s="20"/>
      <c r="AL8" s="25"/>
      <c r="AM8" s="31"/>
      <c r="AN8" s="31"/>
      <c r="AO8" s="31"/>
      <c r="AP8" s="31"/>
      <c r="AQ8" s="31"/>
      <c r="AR8" s="230"/>
      <c r="AS8" s="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1">
        <v>1982</v>
      </c>
      <c r="C9" s="33" t="s">
        <v>42</v>
      </c>
      <c r="D9" s="6" t="s">
        <v>35</v>
      </c>
      <c r="E9" s="31">
        <v>9</v>
      </c>
      <c r="F9" s="31">
        <v>0</v>
      </c>
      <c r="G9" s="31">
        <v>9</v>
      </c>
      <c r="H9" s="32">
        <v>4</v>
      </c>
      <c r="I9" s="31"/>
      <c r="J9" s="34"/>
      <c r="K9" s="25"/>
      <c r="L9" s="20"/>
      <c r="M9" s="20"/>
      <c r="N9" s="20"/>
      <c r="O9" s="20"/>
      <c r="P9" s="25"/>
      <c r="Q9" s="31">
        <v>10</v>
      </c>
      <c r="R9" s="31">
        <v>1</v>
      </c>
      <c r="S9" s="32">
        <v>12</v>
      </c>
      <c r="T9" s="31">
        <v>12</v>
      </c>
      <c r="U9" s="31"/>
      <c r="V9" s="229"/>
      <c r="W9" s="36"/>
      <c r="X9" s="31"/>
      <c r="Y9" s="33"/>
      <c r="Z9" s="6"/>
      <c r="AA9" s="31"/>
      <c r="AB9" s="31"/>
      <c r="AC9" s="31"/>
      <c r="AD9" s="32"/>
      <c r="AE9" s="31"/>
      <c r="AF9" s="34"/>
      <c r="AG9" s="36"/>
      <c r="AH9" s="20"/>
      <c r="AI9" s="20"/>
      <c r="AJ9" s="20"/>
      <c r="AK9" s="20"/>
      <c r="AL9" s="25"/>
      <c r="AM9" s="31"/>
      <c r="AN9" s="31"/>
      <c r="AO9" s="31"/>
      <c r="AP9" s="31"/>
      <c r="AQ9" s="31"/>
      <c r="AR9" s="230"/>
      <c r="AS9" s="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1"/>
      <c r="C10" s="33"/>
      <c r="D10" s="6"/>
      <c r="E10" s="31"/>
      <c r="F10" s="31"/>
      <c r="G10" s="31"/>
      <c r="H10" s="32"/>
      <c r="I10" s="31"/>
      <c r="J10" s="34"/>
      <c r="K10" s="36"/>
      <c r="L10" s="106"/>
      <c r="M10" s="20"/>
      <c r="N10" s="20"/>
      <c r="O10" s="20"/>
      <c r="P10" s="25"/>
      <c r="Q10" s="31"/>
      <c r="R10" s="31"/>
      <c r="S10" s="32"/>
      <c r="T10" s="31"/>
      <c r="U10" s="31"/>
      <c r="V10" s="229"/>
      <c r="W10" s="36"/>
      <c r="X10" s="31"/>
      <c r="Y10" s="33"/>
      <c r="Z10" s="6"/>
      <c r="AA10" s="31"/>
      <c r="AB10" s="31"/>
      <c r="AC10" s="31"/>
      <c r="AD10" s="32"/>
      <c r="AE10" s="31"/>
      <c r="AF10" s="34"/>
      <c r="AG10" s="36"/>
      <c r="AH10" s="20"/>
      <c r="AI10" s="20"/>
      <c r="AJ10" s="20"/>
      <c r="AK10" s="20"/>
      <c r="AL10" s="25"/>
      <c r="AM10" s="31"/>
      <c r="AN10" s="31"/>
      <c r="AO10" s="31"/>
      <c r="AP10" s="31"/>
      <c r="AQ10" s="31"/>
      <c r="AR10" s="230"/>
      <c r="AS10" s="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x14ac:dyDescent="0.25">
      <c r="A11" s="46"/>
      <c r="B11" s="31"/>
      <c r="C11" s="33"/>
      <c r="D11" s="6"/>
      <c r="E11" s="31"/>
      <c r="F11" s="31"/>
      <c r="G11" s="31"/>
      <c r="H11" s="32"/>
      <c r="I11" s="31"/>
      <c r="J11" s="34"/>
      <c r="K11" s="36"/>
      <c r="L11" s="106"/>
      <c r="M11" s="20"/>
      <c r="N11" s="20"/>
      <c r="O11" s="20"/>
      <c r="P11" s="25"/>
      <c r="Q11" s="31"/>
      <c r="R11" s="31"/>
      <c r="S11" s="32"/>
      <c r="T11" s="31"/>
      <c r="U11" s="31"/>
      <c r="V11" s="229"/>
      <c r="W11" s="36"/>
      <c r="X11" s="31">
        <v>1985</v>
      </c>
      <c r="Y11" s="31" t="s">
        <v>41</v>
      </c>
      <c r="Z11" s="176" t="s">
        <v>152</v>
      </c>
      <c r="AA11" s="31">
        <v>2</v>
      </c>
      <c r="AB11" s="31">
        <v>0</v>
      </c>
      <c r="AC11" s="31">
        <v>3</v>
      </c>
      <c r="AD11" s="31">
        <v>0</v>
      </c>
      <c r="AE11" s="31"/>
      <c r="AF11" s="59"/>
      <c r="AG11" s="25"/>
      <c r="AH11" s="20"/>
      <c r="AI11" s="20"/>
      <c r="AJ11" s="20"/>
      <c r="AK11" s="20"/>
      <c r="AL11" s="25"/>
      <c r="AM11" s="31"/>
      <c r="AN11" s="31"/>
      <c r="AO11" s="31"/>
      <c r="AP11" s="31"/>
      <c r="AQ11" s="31"/>
      <c r="AR11" s="230"/>
      <c r="AS11" s="2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ht="14.25" x14ac:dyDescent="0.2">
      <c r="A12" s="46"/>
      <c r="B12" s="88" t="s">
        <v>147</v>
      </c>
      <c r="C12" s="92"/>
      <c r="D12" s="91"/>
      <c r="E12" s="90">
        <f>SUM(E4:E11)</f>
        <v>9</v>
      </c>
      <c r="F12" s="90">
        <f>SUM(F4:F11)</f>
        <v>0</v>
      </c>
      <c r="G12" s="90">
        <f>SUM(G4:G11)</f>
        <v>9</v>
      </c>
      <c r="H12" s="90">
        <f>SUM(H4:H11)</f>
        <v>4</v>
      </c>
      <c r="I12" s="90">
        <f>SUM(I4:I11)</f>
        <v>0</v>
      </c>
      <c r="J12" s="231">
        <v>0</v>
      </c>
      <c r="K12" s="121">
        <f>SUM(K4:K11)</f>
        <v>0</v>
      </c>
      <c r="L12" s="24"/>
      <c r="M12" s="22"/>
      <c r="N12" s="219"/>
      <c r="O12" s="220"/>
      <c r="P12" s="25"/>
      <c r="Q12" s="90">
        <f>SUM(Q4:Q11)</f>
        <v>10</v>
      </c>
      <c r="R12" s="90">
        <f>SUM(R4:R11)</f>
        <v>1</v>
      </c>
      <c r="S12" s="90">
        <f>SUM(S4:S11)</f>
        <v>12</v>
      </c>
      <c r="T12" s="90">
        <f>SUM(T4:T11)</f>
        <v>12</v>
      </c>
      <c r="U12" s="90">
        <f>SUM(U4:U11)</f>
        <v>0</v>
      </c>
      <c r="V12" s="82">
        <v>0</v>
      </c>
      <c r="W12" s="121">
        <f>SUM(W4:W11)</f>
        <v>0</v>
      </c>
      <c r="X12" s="18" t="s">
        <v>147</v>
      </c>
      <c r="Y12" s="19"/>
      <c r="Z12" s="17"/>
      <c r="AA12" s="90">
        <f>SUM(AA4:AA11)</f>
        <v>2</v>
      </c>
      <c r="AB12" s="90">
        <f>SUM(AB4:AB11)</f>
        <v>0</v>
      </c>
      <c r="AC12" s="90">
        <f>SUM(AC4:AC11)</f>
        <v>3</v>
      </c>
      <c r="AD12" s="90">
        <f>SUM(AD4:AD11)</f>
        <v>0</v>
      </c>
      <c r="AE12" s="90">
        <f>SUM(AE4:AE11)</f>
        <v>0</v>
      </c>
      <c r="AF12" s="231">
        <v>0</v>
      </c>
      <c r="AG12" s="121">
        <f>SUM(AG4:AG11)</f>
        <v>0</v>
      </c>
      <c r="AH12" s="24"/>
      <c r="AI12" s="22"/>
      <c r="AJ12" s="219"/>
      <c r="AK12" s="220"/>
      <c r="AL12" s="25"/>
      <c r="AM12" s="90">
        <f>SUM(AM4:AM11)</f>
        <v>0</v>
      </c>
      <c r="AN12" s="90">
        <f>SUM(AN4:AN11)</f>
        <v>0</v>
      </c>
      <c r="AO12" s="90">
        <f>SUM(AO4:AO11)</f>
        <v>0</v>
      </c>
      <c r="AP12" s="90">
        <f>SUM(AP4:AP11)</f>
        <v>0</v>
      </c>
      <c r="AQ12" s="90">
        <f>SUM(AQ4:AQ11)</f>
        <v>0</v>
      </c>
      <c r="AR12" s="231">
        <v>0</v>
      </c>
      <c r="AS12" s="228">
        <f>SUM(AS4:AS11)</f>
        <v>0</v>
      </c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46"/>
      <c r="C13" s="46"/>
      <c r="D13" s="46"/>
      <c r="E13" s="46"/>
      <c r="F13" s="46"/>
      <c r="G13" s="46"/>
      <c r="H13" s="46"/>
      <c r="I13" s="46"/>
      <c r="J13" s="47"/>
      <c r="K13" s="36"/>
      <c r="L13" s="25"/>
      <c r="M13" s="25"/>
      <c r="N13" s="25"/>
      <c r="O13" s="25"/>
      <c r="P13" s="46"/>
      <c r="Q13" s="46"/>
      <c r="R13" s="49"/>
      <c r="S13" s="46"/>
      <c r="T13" s="46"/>
      <c r="U13" s="25"/>
      <c r="V13" s="25"/>
      <c r="W13" s="36"/>
      <c r="X13" s="46"/>
      <c r="Y13" s="46"/>
      <c r="Z13" s="46"/>
      <c r="AA13" s="46"/>
      <c r="AB13" s="46"/>
      <c r="AC13" s="46"/>
      <c r="AD13" s="46"/>
      <c r="AE13" s="46"/>
      <c r="AF13" s="47"/>
      <c r="AG13" s="36"/>
      <c r="AH13" s="25"/>
      <c r="AI13" s="25"/>
      <c r="AJ13" s="25"/>
      <c r="AK13" s="25"/>
      <c r="AL13" s="46"/>
      <c r="AM13" s="46"/>
      <c r="AN13" s="49"/>
      <c r="AO13" s="46"/>
      <c r="AP13" s="46"/>
      <c r="AQ13" s="25"/>
      <c r="AR13" s="25"/>
      <c r="AS13" s="3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232" t="s">
        <v>148</v>
      </c>
      <c r="C14" s="233"/>
      <c r="D14" s="234"/>
      <c r="E14" s="17" t="s">
        <v>3</v>
      </c>
      <c r="F14" s="20" t="s">
        <v>8</v>
      </c>
      <c r="G14" s="17" t="s">
        <v>5</v>
      </c>
      <c r="H14" s="20" t="s">
        <v>6</v>
      </c>
      <c r="I14" s="20" t="s">
        <v>16</v>
      </c>
      <c r="J14" s="20" t="s">
        <v>21</v>
      </c>
      <c r="K14" s="25"/>
      <c r="L14" s="20" t="s">
        <v>25</v>
      </c>
      <c r="M14" s="20" t="s">
        <v>26</v>
      </c>
      <c r="N14" s="20" t="s">
        <v>149</v>
      </c>
      <c r="O14" s="20" t="s">
        <v>150</v>
      </c>
      <c r="Q14" s="49"/>
      <c r="R14" s="49" t="s">
        <v>52</v>
      </c>
      <c r="S14" s="49"/>
      <c r="T14" s="46" t="s">
        <v>53</v>
      </c>
      <c r="U14" s="25"/>
      <c r="V14" s="36"/>
      <c r="W14" s="36"/>
      <c r="X14" s="235"/>
      <c r="Y14" s="235"/>
      <c r="Z14" s="235"/>
      <c r="AA14" s="235"/>
      <c r="AB14" s="235"/>
      <c r="AC14" s="49"/>
      <c r="AD14" s="49"/>
      <c r="AE14" s="49"/>
      <c r="AF14" s="46"/>
      <c r="AG14" s="46"/>
      <c r="AH14" s="46"/>
      <c r="AI14" s="46"/>
      <c r="AJ14" s="46"/>
      <c r="AK14" s="46"/>
      <c r="AM14" s="36"/>
      <c r="AN14" s="235"/>
      <c r="AO14" s="235"/>
      <c r="AP14" s="235"/>
      <c r="AQ14" s="235"/>
      <c r="AR14" s="235"/>
      <c r="AS14" s="235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51" t="s">
        <v>151</v>
      </c>
      <c r="C15" s="14"/>
      <c r="D15" s="53"/>
      <c r="E15" s="236">
        <v>221</v>
      </c>
      <c r="F15" s="236">
        <v>11</v>
      </c>
      <c r="G15" s="236">
        <v>168</v>
      </c>
      <c r="H15" s="236">
        <v>170</v>
      </c>
      <c r="I15" s="236">
        <v>261</v>
      </c>
      <c r="J15" s="237">
        <v>0</v>
      </c>
      <c r="K15" s="46" t="e">
        <f>PRODUCT(I15/J15)</f>
        <v>#DIV/0!</v>
      </c>
      <c r="L15" s="238">
        <f>PRODUCT((F15+G15)/E15)</f>
        <v>0.80995475113122173</v>
      </c>
      <c r="M15" s="238">
        <f>PRODUCT(H15/E15)</f>
        <v>0.76923076923076927</v>
      </c>
      <c r="N15" s="238">
        <f>PRODUCT((F15+G15+H15)/E15)</f>
        <v>1.5791855203619909</v>
      </c>
      <c r="O15" s="238">
        <f>PRODUCT(I15/70)</f>
        <v>3.7285714285714286</v>
      </c>
      <c r="Q15" s="49"/>
      <c r="R15" s="49"/>
      <c r="S15" s="49"/>
      <c r="T15" s="46" t="s">
        <v>54</v>
      </c>
      <c r="U15" s="46"/>
      <c r="V15" s="46"/>
      <c r="W15" s="46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9"/>
      <c r="AO15" s="49"/>
      <c r="AP15" s="49"/>
      <c r="AQ15" s="49"/>
      <c r="AR15" s="49"/>
      <c r="AS15" s="49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39" t="s">
        <v>142</v>
      </c>
      <c r="C16" s="240"/>
      <c r="D16" s="241"/>
      <c r="E16" s="236">
        <f>PRODUCT(E12+Q12)</f>
        <v>19</v>
      </c>
      <c r="F16" s="236">
        <f>PRODUCT(F12+R12)</f>
        <v>1</v>
      </c>
      <c r="G16" s="236">
        <f>PRODUCT(G12+S12)</f>
        <v>21</v>
      </c>
      <c r="H16" s="236">
        <f>PRODUCT(H12+T12)</f>
        <v>16</v>
      </c>
      <c r="I16" s="236">
        <f>PRODUCT(I12+U12)</f>
        <v>0</v>
      </c>
      <c r="J16" s="237">
        <v>0</v>
      </c>
      <c r="K16" s="46">
        <f>PRODUCT(K12+W12)</f>
        <v>0</v>
      </c>
      <c r="L16" s="238">
        <f>PRODUCT((F16+G16)/E16)</f>
        <v>1.1578947368421053</v>
      </c>
      <c r="M16" s="238">
        <f>PRODUCT(H16/E16)</f>
        <v>0.84210526315789469</v>
      </c>
      <c r="N16" s="238">
        <f>PRODUCT((F16+G16+H16)/E16)</f>
        <v>2</v>
      </c>
      <c r="O16" s="238">
        <f>PRODUCT(I16/E16)</f>
        <v>0</v>
      </c>
      <c r="Q16" s="49"/>
      <c r="R16" s="49"/>
      <c r="S16" s="49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9"/>
      <c r="AJ16" s="49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28" t="s">
        <v>145</v>
      </c>
      <c r="C17" s="30"/>
      <c r="D17" s="29"/>
      <c r="E17" s="236">
        <f>PRODUCT(AA12+AM12)</f>
        <v>2</v>
      </c>
      <c r="F17" s="236">
        <f>PRODUCT(AB12+AN12)</f>
        <v>0</v>
      </c>
      <c r="G17" s="236">
        <f>PRODUCT(AC12+AO12)</f>
        <v>3</v>
      </c>
      <c r="H17" s="236">
        <f>PRODUCT(AD12+AP12)</f>
        <v>0</v>
      </c>
      <c r="I17" s="236">
        <f>PRODUCT(AE12+AQ12)</f>
        <v>0</v>
      </c>
      <c r="J17" s="237">
        <v>0</v>
      </c>
      <c r="K17" s="25">
        <f>PRODUCT(AG12+AS12)</f>
        <v>0</v>
      </c>
      <c r="L17" s="238">
        <f>PRODUCT((F17+G17)/E17)</f>
        <v>1.5</v>
      </c>
      <c r="M17" s="238">
        <f>PRODUCT(H17/E17)</f>
        <v>0</v>
      </c>
      <c r="N17" s="238">
        <f>PRODUCT((F17+G17+H17)/E17)</f>
        <v>1.5</v>
      </c>
      <c r="O17" s="238">
        <f>PRODUCT(I17/E17)</f>
        <v>0</v>
      </c>
      <c r="Q17" s="49"/>
      <c r="R17" s="49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9"/>
      <c r="AJ17" s="49"/>
      <c r="AK17" s="46"/>
      <c r="AL17" s="25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x14ac:dyDescent="0.25">
      <c r="A18" s="46"/>
      <c r="B18" s="242" t="s">
        <v>147</v>
      </c>
      <c r="C18" s="111"/>
      <c r="D18" s="243"/>
      <c r="E18" s="236">
        <f>SUM(E15:E17)</f>
        <v>242</v>
      </c>
      <c r="F18" s="236">
        <f t="shared" ref="F18:I18" si="0">SUM(F15:F17)</f>
        <v>12</v>
      </c>
      <c r="G18" s="236">
        <f t="shared" si="0"/>
        <v>192</v>
      </c>
      <c r="H18" s="236">
        <f t="shared" si="0"/>
        <v>186</v>
      </c>
      <c r="I18" s="236">
        <f t="shared" si="0"/>
        <v>261</v>
      </c>
      <c r="J18" s="237">
        <v>0</v>
      </c>
      <c r="K18" s="46" t="e">
        <f>SUM(K15:K17)</f>
        <v>#DIV/0!</v>
      </c>
      <c r="L18" s="238">
        <f>PRODUCT((F18+G18)/E18)</f>
        <v>0.84297520661157022</v>
      </c>
      <c r="M18" s="238">
        <f>PRODUCT(H18/E18)</f>
        <v>0.76859504132231404</v>
      </c>
      <c r="N18" s="238">
        <f>PRODUCT((F18+G18+H18)/E18)</f>
        <v>1.6115702479338843</v>
      </c>
      <c r="O18" s="238">
        <v>3.73</v>
      </c>
      <c r="Q18" s="25"/>
      <c r="R18" s="25"/>
      <c r="S18" s="25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25"/>
      <c r="F19" s="25"/>
      <c r="G19" s="25"/>
      <c r="H19" s="25"/>
      <c r="I19" s="25"/>
      <c r="J19" s="46"/>
      <c r="K19" s="46"/>
      <c r="L19" s="25"/>
      <c r="M19" s="25"/>
      <c r="N19" s="25"/>
      <c r="O19" s="25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9"/>
      <c r="AJ56" s="49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J79" s="46"/>
      <c r="K79" s="46"/>
      <c r="L79"/>
      <c r="M79"/>
      <c r="N79"/>
      <c r="O79"/>
      <c r="P79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46"/>
      <c r="AH82" s="46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6"/>
      <c r="U87" s="46"/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46"/>
      <c r="AC90" s="46"/>
      <c r="AD90" s="46"/>
      <c r="AE90" s="46"/>
      <c r="AF90" s="46"/>
      <c r="AG90" s="46"/>
      <c r="AH90" s="46"/>
      <c r="AI90" s="49"/>
      <c r="AJ90" s="49"/>
      <c r="AK90" s="46"/>
      <c r="AL90" s="46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5"/>
      <c r="R91" s="25"/>
      <c r="S91" s="25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9"/>
      <c r="AJ91" s="49"/>
      <c r="AK91" s="46"/>
      <c r="AL91" s="25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5"/>
      <c r="R92" s="25"/>
      <c r="S92" s="25"/>
      <c r="T92" s="46"/>
      <c r="U92" s="46"/>
      <c r="V92" s="46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9"/>
      <c r="AJ92" s="49"/>
      <c r="AK92" s="46"/>
      <c r="AL92" s="25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5"/>
      <c r="R93" s="25"/>
      <c r="S93" s="25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46"/>
      <c r="AE93" s="46"/>
      <c r="AF93" s="46"/>
      <c r="AG93" s="46"/>
      <c r="AH93" s="46"/>
      <c r="AI93" s="49"/>
      <c r="AJ93" s="49"/>
      <c r="AK93" s="46"/>
      <c r="AL93" s="2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5"/>
      <c r="R94" s="25"/>
      <c r="S94" s="25"/>
      <c r="T94" s="46"/>
      <c r="U94" s="46"/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9"/>
      <c r="AJ94" s="49"/>
      <c r="AK94" s="46"/>
      <c r="AL94" s="25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5"/>
      <c r="R95" s="25"/>
      <c r="S95" s="25"/>
      <c r="T95" s="46"/>
      <c r="U95" s="46"/>
      <c r="V95" s="46"/>
      <c r="W95" s="46"/>
      <c r="X95" s="46"/>
      <c r="Y95" s="46"/>
      <c r="Z95" s="46"/>
      <c r="AA95" s="46"/>
      <c r="AB95" s="46"/>
      <c r="AC95" s="46"/>
      <c r="AD95" s="46"/>
      <c r="AE95" s="46"/>
      <c r="AF95" s="46"/>
      <c r="AG95" s="46"/>
      <c r="AH95" s="46"/>
      <c r="AI95" s="49"/>
      <c r="AJ95" s="49"/>
      <c r="AK95" s="46"/>
      <c r="AL95" s="25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5"/>
      <c r="R96" s="25"/>
      <c r="S96" s="25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6"/>
      <c r="AE96" s="46"/>
      <c r="AF96" s="46"/>
      <c r="AG96" s="46"/>
      <c r="AH96" s="46"/>
      <c r="AI96" s="49"/>
      <c r="AJ96" s="49"/>
      <c r="AK96" s="46"/>
      <c r="AL96" s="25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5"/>
      <c r="R97" s="25"/>
      <c r="S97" s="25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9"/>
      <c r="AJ97" s="49"/>
      <c r="AK97" s="46"/>
      <c r="AL97" s="25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5"/>
      <c r="R98" s="25"/>
      <c r="S98" s="25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9"/>
      <c r="AJ98" s="49"/>
      <c r="AK98" s="46"/>
      <c r="AL98" s="25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5"/>
      <c r="R99" s="25"/>
      <c r="S99" s="25"/>
      <c r="T99" s="46"/>
      <c r="U99" s="46"/>
      <c r="V99" s="46"/>
      <c r="W99" s="46"/>
      <c r="X99" s="46"/>
      <c r="Y99" s="46"/>
      <c r="Z99" s="46"/>
      <c r="AA99" s="46"/>
      <c r="AB99" s="46"/>
      <c r="AC99" s="46"/>
      <c r="AD99" s="46"/>
      <c r="AE99" s="46"/>
      <c r="AF99" s="46"/>
      <c r="AG99" s="46"/>
      <c r="AH99" s="46"/>
      <c r="AI99" s="49"/>
      <c r="AJ99" s="49"/>
      <c r="AK99" s="46"/>
      <c r="AL99" s="25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5"/>
      <c r="R100" s="25"/>
      <c r="S100" s="25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46"/>
      <c r="AE100" s="46"/>
      <c r="AF100" s="46"/>
      <c r="AG100" s="46"/>
      <c r="AH100" s="46"/>
      <c r="AI100" s="49"/>
      <c r="AJ100" s="49"/>
      <c r="AK100" s="46"/>
      <c r="AL100" s="25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5"/>
      <c r="R101" s="25"/>
      <c r="S101" s="25"/>
      <c r="T101" s="46"/>
      <c r="U101" s="46"/>
      <c r="V101" s="46"/>
      <c r="W101" s="46"/>
      <c r="X101" s="46"/>
      <c r="Y101" s="46"/>
      <c r="Z101" s="46"/>
      <c r="AA101" s="46"/>
      <c r="AB101" s="46"/>
      <c r="AC101" s="46"/>
      <c r="AD101" s="46"/>
      <c r="AE101" s="46"/>
      <c r="AF101" s="46"/>
      <c r="AG101" s="46"/>
      <c r="AH101" s="46"/>
      <c r="AI101" s="49"/>
      <c r="AJ101" s="49"/>
      <c r="AK101" s="46"/>
      <c r="AL101" s="25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5"/>
      <c r="R102" s="25"/>
      <c r="S102" s="25"/>
      <c r="T102" s="46"/>
      <c r="U102" s="46"/>
      <c r="V102" s="46"/>
      <c r="W102" s="46"/>
      <c r="X102" s="46"/>
      <c r="Y102" s="46"/>
      <c r="Z102" s="46"/>
      <c r="AA102" s="46"/>
      <c r="AB102" s="46"/>
      <c r="AC102" s="46"/>
      <c r="AD102" s="46"/>
      <c r="AE102" s="46"/>
      <c r="AF102" s="46"/>
      <c r="AG102" s="46"/>
      <c r="AH102" s="46"/>
      <c r="AI102" s="49"/>
      <c r="AJ102" s="49"/>
      <c r="AK102" s="46"/>
      <c r="AL102" s="25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5"/>
      <c r="R103" s="25"/>
      <c r="S103" s="25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9"/>
      <c r="AJ103" s="49"/>
      <c r="AK103" s="46"/>
      <c r="AL103" s="25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5"/>
      <c r="R104" s="25"/>
      <c r="S104" s="25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9"/>
      <c r="AJ104" s="49"/>
      <c r="AK104" s="46"/>
      <c r="AL104" s="25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5"/>
      <c r="R105" s="25"/>
      <c r="S105" s="25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46"/>
      <c r="AE105" s="46"/>
      <c r="AF105" s="46"/>
      <c r="AG105" s="46"/>
      <c r="AH105" s="46"/>
      <c r="AI105" s="49"/>
      <c r="AJ105" s="49"/>
      <c r="AK105" s="46"/>
      <c r="AL105" s="25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5"/>
      <c r="R106" s="25"/>
      <c r="S106" s="25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/>
      <c r="AI106" s="49"/>
      <c r="AJ106" s="49"/>
      <c r="AK106" s="46"/>
      <c r="AL106" s="25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5"/>
      <c r="R107" s="25"/>
      <c r="S107" s="25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46"/>
      <c r="AE107" s="46"/>
      <c r="AF107" s="46"/>
      <c r="AG107" s="46"/>
      <c r="AH107" s="46"/>
      <c r="AI107" s="49"/>
      <c r="AJ107" s="49"/>
      <c r="AK107" s="46"/>
      <c r="AL107" s="25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5"/>
      <c r="R108" s="25"/>
      <c r="S108" s="25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  <c r="AG108" s="46"/>
      <c r="AH108" s="46"/>
      <c r="AI108" s="49"/>
      <c r="AJ108" s="49"/>
      <c r="AK108" s="46"/>
      <c r="AL108" s="25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5"/>
      <c r="R109" s="25"/>
      <c r="S109" s="25"/>
      <c r="T109" s="46"/>
      <c r="U109" s="46"/>
      <c r="V109" s="46"/>
      <c r="W109" s="46"/>
      <c r="X109" s="46"/>
      <c r="Y109" s="46"/>
      <c r="Z109" s="46"/>
      <c r="AA109" s="46"/>
      <c r="AB109" s="46"/>
      <c r="AC109" s="46"/>
      <c r="AD109" s="46"/>
      <c r="AE109" s="46"/>
      <c r="AF109" s="46"/>
      <c r="AG109" s="46"/>
      <c r="AH109" s="46"/>
      <c r="AI109" s="49"/>
      <c r="AJ109" s="49"/>
      <c r="AK109" s="46"/>
      <c r="AL109" s="25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5"/>
      <c r="R110" s="25"/>
      <c r="S110" s="25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6"/>
      <c r="AF110" s="46"/>
      <c r="AG110" s="46"/>
      <c r="AH110" s="46"/>
      <c r="AI110" s="49"/>
      <c r="AJ110" s="49"/>
      <c r="AK110" s="46"/>
      <c r="AL110" s="25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5"/>
      <c r="R111" s="25"/>
      <c r="S111" s="25"/>
      <c r="T111" s="46"/>
      <c r="U111" s="46"/>
      <c r="V111" s="46"/>
      <c r="W111" s="46"/>
      <c r="X111" s="46"/>
      <c r="Y111" s="46"/>
      <c r="Z111" s="46"/>
      <c r="AA111" s="46"/>
      <c r="AB111" s="46"/>
      <c r="AC111" s="46"/>
      <c r="AD111" s="46"/>
      <c r="AE111" s="46"/>
      <c r="AF111" s="46"/>
      <c r="AG111" s="46"/>
      <c r="AH111" s="46"/>
      <c r="AI111" s="49"/>
      <c r="AJ111" s="49"/>
      <c r="AK111" s="46"/>
      <c r="AL111" s="25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5"/>
      <c r="R112" s="25"/>
      <c r="S112" s="25"/>
      <c r="T112" s="46"/>
      <c r="U112" s="46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  <c r="AI112" s="49"/>
      <c r="AJ112" s="49"/>
      <c r="AK112" s="46"/>
      <c r="AL112" s="25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5"/>
      <c r="R113" s="25"/>
      <c r="S113" s="25"/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/>
      <c r="AE113" s="46"/>
      <c r="AF113" s="46"/>
      <c r="AG113" s="46"/>
      <c r="AH113" s="46"/>
      <c r="AI113" s="49"/>
      <c r="AJ113" s="49"/>
      <c r="AK113" s="46"/>
      <c r="AL113" s="25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5"/>
      <c r="R114" s="25"/>
      <c r="S114" s="25"/>
      <c r="T114" s="46"/>
      <c r="U114" s="46"/>
      <c r="V114" s="46"/>
      <c r="W114" s="46"/>
      <c r="X114" s="46"/>
      <c r="Y114" s="46"/>
      <c r="Z114" s="46"/>
      <c r="AA114" s="46"/>
      <c r="AB114" s="46"/>
      <c r="AC114" s="46"/>
      <c r="AD114" s="46"/>
      <c r="AE114" s="46"/>
      <c r="AF114" s="46"/>
      <c r="AG114" s="46"/>
      <c r="AH114" s="46"/>
      <c r="AI114" s="49"/>
      <c r="AJ114" s="49"/>
      <c r="AK114" s="46"/>
      <c r="AL114" s="25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5"/>
      <c r="R115" s="25"/>
      <c r="S115" s="25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/>
      <c r="AH115" s="46"/>
      <c r="AI115" s="49"/>
      <c r="AJ115" s="49"/>
      <c r="AK115" s="46"/>
      <c r="AL115" s="25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5"/>
      <c r="R116" s="25"/>
      <c r="S116" s="25"/>
      <c r="T116" s="46"/>
      <c r="U116" s="46"/>
      <c r="V116" s="46"/>
      <c r="W116" s="46"/>
      <c r="X116" s="46"/>
      <c r="Y116" s="46"/>
      <c r="Z116" s="46"/>
      <c r="AA116" s="46"/>
      <c r="AB116" s="46"/>
      <c r="AC116" s="46"/>
      <c r="AD116" s="46"/>
      <c r="AE116" s="46"/>
      <c r="AF116" s="46"/>
      <c r="AG116" s="46"/>
      <c r="AH116" s="46"/>
      <c r="AI116" s="49"/>
      <c r="AJ116" s="49"/>
      <c r="AK116" s="46"/>
      <c r="AL116" s="25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5"/>
      <c r="R117" s="25"/>
      <c r="S117" s="25"/>
      <c r="T117" s="46"/>
      <c r="U117" s="46"/>
      <c r="V117" s="46"/>
      <c r="W117" s="46"/>
      <c r="X117" s="46"/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9"/>
      <c r="AJ117" s="49"/>
      <c r="AK117" s="46"/>
      <c r="AL117" s="25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5"/>
      <c r="R118" s="25"/>
      <c r="S118" s="25"/>
      <c r="T118" s="46"/>
      <c r="U118" s="46"/>
      <c r="V118" s="46"/>
      <c r="W118" s="46"/>
      <c r="X118" s="46"/>
      <c r="Y118" s="46"/>
      <c r="Z118" s="46"/>
      <c r="AA118" s="46"/>
      <c r="AB118" s="46"/>
      <c r="AC118" s="46"/>
      <c r="AD118" s="46"/>
      <c r="AE118" s="46"/>
      <c r="AF118" s="46"/>
      <c r="AG118" s="46"/>
      <c r="AH118" s="46"/>
      <c r="AI118" s="49"/>
      <c r="AJ118" s="49"/>
      <c r="AK118" s="46"/>
      <c r="AL118" s="25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5"/>
      <c r="R119" s="25"/>
      <c r="S119" s="25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46"/>
      <c r="AE119" s="46"/>
      <c r="AF119" s="46"/>
      <c r="AG119" s="46"/>
      <c r="AH119" s="46"/>
      <c r="AI119" s="49"/>
      <c r="AJ119" s="49"/>
      <c r="AK119" s="46"/>
      <c r="AL119" s="25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5"/>
      <c r="R120" s="25"/>
      <c r="S120" s="25"/>
      <c r="T120" s="46"/>
      <c r="U120" s="46"/>
      <c r="V120" s="46"/>
      <c r="W120" s="46"/>
      <c r="X120" s="46"/>
      <c r="Y120" s="46"/>
      <c r="Z120" s="46"/>
      <c r="AA120" s="46"/>
      <c r="AB120" s="46"/>
      <c r="AC120" s="46"/>
      <c r="AD120" s="46"/>
      <c r="AE120" s="46"/>
      <c r="AF120" s="46"/>
      <c r="AG120" s="46"/>
      <c r="AH120" s="46"/>
      <c r="AI120" s="49"/>
      <c r="AJ120" s="49"/>
      <c r="AK120" s="46"/>
      <c r="AL120" s="25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5"/>
      <c r="R121" s="25"/>
      <c r="S121" s="25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9"/>
      <c r="AJ121" s="49"/>
      <c r="AK121" s="46"/>
      <c r="AL121" s="25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5"/>
      <c r="R122" s="25"/>
      <c r="S122" s="25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9"/>
      <c r="AJ122" s="49"/>
      <c r="AK122" s="46"/>
      <c r="AL122" s="25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5"/>
      <c r="R123" s="25"/>
      <c r="S123" s="25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46"/>
      <c r="AG123" s="46"/>
      <c r="AH123" s="46"/>
      <c r="AI123" s="49"/>
      <c r="AJ123" s="49"/>
      <c r="AK123" s="46"/>
      <c r="AL123" s="25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5"/>
      <c r="R124" s="25"/>
      <c r="S124" s="25"/>
      <c r="T124" s="46"/>
      <c r="U124" s="46"/>
      <c r="V124" s="46"/>
      <c r="W124" s="46"/>
      <c r="X124" s="46"/>
      <c r="Y124" s="46"/>
      <c r="Z124" s="46"/>
      <c r="AA124" s="46"/>
      <c r="AB124" s="46"/>
      <c r="AC124" s="46"/>
      <c r="AD124" s="46"/>
      <c r="AE124" s="46"/>
      <c r="AF124" s="46"/>
      <c r="AG124" s="46"/>
      <c r="AH124" s="46"/>
      <c r="AI124" s="49"/>
      <c r="AJ124" s="49"/>
      <c r="AK124" s="46"/>
      <c r="AL124" s="25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5"/>
      <c r="R125" s="25"/>
      <c r="S125" s="25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9"/>
      <c r="AJ125" s="49"/>
      <c r="AK125" s="46"/>
      <c r="AL125" s="25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5"/>
      <c r="R126" s="25"/>
      <c r="S126" s="25"/>
      <c r="T126" s="46"/>
      <c r="U126" s="46"/>
      <c r="V126" s="46"/>
      <c r="W126" s="46"/>
      <c r="X126" s="46"/>
      <c r="Y126" s="46"/>
      <c r="Z126" s="46"/>
      <c r="AA126" s="46"/>
      <c r="AB126" s="46"/>
      <c r="AC126" s="46"/>
      <c r="AD126" s="46"/>
      <c r="AE126" s="46"/>
      <c r="AF126" s="46"/>
      <c r="AG126" s="46"/>
      <c r="AH126" s="46"/>
      <c r="AI126" s="49"/>
      <c r="AJ126" s="49"/>
      <c r="AK126" s="46"/>
      <c r="AL126" s="25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5"/>
      <c r="R127" s="25"/>
      <c r="S127" s="25"/>
      <c r="T127" s="46"/>
      <c r="U127" s="46"/>
      <c r="V127" s="46"/>
      <c r="W127" s="46"/>
      <c r="X127" s="46"/>
      <c r="Y127" s="46"/>
      <c r="Z127" s="46"/>
      <c r="AA127" s="46"/>
      <c r="AB127" s="46"/>
      <c r="AC127" s="46"/>
      <c r="AD127" s="46"/>
      <c r="AE127" s="46"/>
      <c r="AF127" s="46"/>
      <c r="AG127" s="46"/>
      <c r="AH127" s="46"/>
      <c r="AI127" s="49"/>
      <c r="AJ127" s="49"/>
      <c r="AK127" s="46"/>
      <c r="AL127" s="25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5"/>
      <c r="R128" s="25"/>
      <c r="S128" s="25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46"/>
      <c r="AE128" s="46"/>
      <c r="AF128" s="46"/>
      <c r="AG128" s="46"/>
      <c r="AH128" s="46"/>
      <c r="AI128" s="49"/>
      <c r="AJ128" s="49"/>
      <c r="AK128" s="46"/>
      <c r="AL128" s="25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5"/>
      <c r="R129" s="25"/>
      <c r="S129" s="25"/>
      <c r="T129" s="46"/>
      <c r="U129" s="46"/>
      <c r="V129" s="46"/>
      <c r="W129" s="46"/>
      <c r="X129" s="46"/>
      <c r="Y129" s="46"/>
      <c r="Z129" s="46"/>
      <c r="AA129" s="46"/>
      <c r="AB129" s="46"/>
      <c r="AC129" s="46"/>
      <c r="AD129" s="46"/>
      <c r="AE129" s="46"/>
      <c r="AF129" s="46"/>
      <c r="AG129" s="46"/>
      <c r="AH129" s="46"/>
      <c r="AI129" s="49"/>
      <c r="AJ129" s="49"/>
      <c r="AK129" s="46"/>
      <c r="AL129" s="25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5"/>
      <c r="R130" s="25"/>
      <c r="S130" s="25"/>
      <c r="T130" s="46"/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/>
      <c r="AG130" s="46"/>
      <c r="AH130" s="46"/>
      <c r="AI130" s="49"/>
      <c r="AJ130" s="49"/>
      <c r="AK130" s="46"/>
      <c r="AL130" s="25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5"/>
      <c r="R131" s="25"/>
      <c r="S131" s="25"/>
      <c r="T131" s="46"/>
      <c r="U131" s="46"/>
      <c r="V131" s="46"/>
      <c r="W131" s="46"/>
      <c r="X131" s="46"/>
      <c r="Y131" s="46"/>
      <c r="Z131" s="46"/>
      <c r="AA131" s="46"/>
      <c r="AB131" s="46"/>
      <c r="AC131" s="46"/>
      <c r="AD131" s="46"/>
      <c r="AE131" s="46"/>
      <c r="AF131" s="46"/>
      <c r="AG131" s="46"/>
      <c r="AH131" s="46"/>
      <c r="AI131" s="49"/>
      <c r="AJ131" s="49"/>
      <c r="AK131" s="46"/>
      <c r="AL131" s="25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5"/>
      <c r="R132" s="25"/>
      <c r="S132" s="25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6"/>
      <c r="AG132" s="46"/>
      <c r="AH132" s="46"/>
      <c r="AI132" s="49"/>
      <c r="AJ132" s="49"/>
      <c r="AK132" s="46"/>
      <c r="AL132" s="25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5"/>
      <c r="R133" s="25"/>
      <c r="S133" s="25"/>
      <c r="T133" s="46"/>
      <c r="U133" s="46"/>
      <c r="V133" s="46"/>
      <c r="W133" s="46"/>
      <c r="X133" s="46"/>
      <c r="Y133" s="46"/>
      <c r="Z133" s="46"/>
      <c r="AA133" s="46"/>
      <c r="AB133" s="46"/>
      <c r="AC133" s="46"/>
      <c r="AD133" s="46"/>
      <c r="AE133" s="46"/>
      <c r="AF133" s="46"/>
      <c r="AG133" s="46"/>
      <c r="AH133" s="46"/>
      <c r="AI133" s="49"/>
      <c r="AJ133" s="49"/>
      <c r="AK133" s="46"/>
      <c r="AL133" s="25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5"/>
      <c r="R134" s="25"/>
      <c r="S134" s="25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9"/>
      <c r="AJ134" s="49"/>
      <c r="AK134" s="46"/>
      <c r="AL134" s="25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5"/>
      <c r="R135" s="25"/>
      <c r="S135" s="25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9"/>
      <c r="AJ135" s="49"/>
      <c r="AK135" s="46"/>
      <c r="AL135" s="25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5"/>
      <c r="R136" s="25"/>
      <c r="S136" s="25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9"/>
      <c r="AJ136" s="49"/>
      <c r="AK136" s="46"/>
      <c r="AL136" s="25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5"/>
      <c r="R137" s="25"/>
      <c r="S137" s="25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9"/>
      <c r="AJ137" s="49"/>
      <c r="AK137" s="46"/>
      <c r="AL137" s="25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5"/>
      <c r="R138" s="25"/>
      <c r="S138" s="25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9"/>
      <c r="AJ138" s="49"/>
      <c r="AK138" s="46"/>
      <c r="AL138" s="25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5"/>
      <c r="R139" s="25"/>
      <c r="S139" s="25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46"/>
      <c r="AI139" s="49"/>
      <c r="AJ139" s="49"/>
      <c r="AK139" s="46"/>
      <c r="AL139" s="25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5"/>
      <c r="R140" s="25"/>
      <c r="S140" s="25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9"/>
      <c r="AJ140" s="49"/>
      <c r="AK140" s="46"/>
      <c r="AL140" s="25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5"/>
      <c r="R141" s="25"/>
      <c r="S141" s="25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46"/>
      <c r="AI141" s="49"/>
      <c r="AJ141" s="49"/>
      <c r="AK141" s="46"/>
      <c r="AL141" s="25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5"/>
      <c r="R142" s="25"/>
      <c r="S142" s="25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46"/>
      <c r="AI142" s="49"/>
      <c r="AJ142" s="49"/>
      <c r="AK142" s="46"/>
      <c r="AL142" s="25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5"/>
      <c r="R143" s="25"/>
      <c r="S143" s="25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46"/>
      <c r="AI143" s="49"/>
      <c r="AJ143" s="49"/>
      <c r="AK143" s="46"/>
      <c r="AL143" s="25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5"/>
      <c r="R144" s="25"/>
      <c r="S144" s="25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9"/>
      <c r="AJ144" s="49"/>
      <c r="AK144" s="46"/>
      <c r="AL144" s="25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5"/>
      <c r="R145" s="25"/>
      <c r="S145" s="25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46"/>
      <c r="AI145" s="49"/>
      <c r="AJ145" s="49"/>
      <c r="AK145" s="46"/>
      <c r="AL145" s="25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5"/>
      <c r="R146" s="25"/>
      <c r="S146" s="25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9"/>
      <c r="AJ146" s="49"/>
      <c r="AK146" s="46"/>
      <c r="AL146" s="25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5"/>
      <c r="R147" s="25"/>
      <c r="S147" s="25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46"/>
      <c r="AI147" s="49"/>
      <c r="AJ147" s="49"/>
      <c r="AK147" s="46"/>
      <c r="AL147" s="25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5"/>
      <c r="R148" s="25"/>
      <c r="S148" s="25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9"/>
      <c r="AJ148" s="49"/>
      <c r="AK148" s="46"/>
      <c r="AL148" s="25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5"/>
      <c r="R149" s="25"/>
      <c r="S149" s="25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  <c r="AG149" s="46"/>
      <c r="AH149" s="46"/>
      <c r="AI149" s="49"/>
      <c r="AJ149" s="49"/>
      <c r="AK149" s="46"/>
      <c r="AL149" s="25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5"/>
      <c r="R150" s="25"/>
      <c r="S150" s="25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  <c r="AG150" s="46"/>
      <c r="AH150" s="46"/>
      <c r="AI150" s="49"/>
      <c r="AJ150" s="49"/>
      <c r="AK150" s="46"/>
      <c r="AL150" s="25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5"/>
      <c r="R151" s="25"/>
      <c r="S151" s="25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  <c r="AG151" s="46"/>
      <c r="AH151" s="46"/>
      <c r="AI151" s="49"/>
      <c r="AJ151" s="49"/>
      <c r="AK151" s="46"/>
      <c r="AL151" s="25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5"/>
      <c r="R152" s="25"/>
      <c r="S152" s="25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9"/>
      <c r="AJ152" s="49"/>
      <c r="AK152" s="46"/>
      <c r="AL152" s="25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5"/>
      <c r="R153" s="25"/>
      <c r="S153" s="25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9"/>
      <c r="AJ153" s="49"/>
      <c r="AK153" s="46"/>
      <c r="AL153" s="25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5"/>
      <c r="R154" s="25"/>
      <c r="S154" s="25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9"/>
      <c r="AJ154" s="49"/>
      <c r="AK154" s="46"/>
      <c r="AL154" s="25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5"/>
      <c r="R155" s="25"/>
      <c r="S155" s="25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  <c r="AG155" s="46"/>
      <c r="AH155" s="46"/>
      <c r="AI155" s="49"/>
      <c r="AJ155" s="49"/>
      <c r="AK155" s="46"/>
      <c r="AL155" s="25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5"/>
      <c r="R156" s="25"/>
      <c r="S156" s="25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  <c r="AG156" s="46"/>
      <c r="AH156" s="46"/>
      <c r="AI156" s="49"/>
      <c r="AJ156" s="49"/>
      <c r="AK156" s="46"/>
      <c r="AL156" s="25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5"/>
      <c r="R157" s="25"/>
      <c r="S157" s="25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  <c r="AG157" s="46"/>
      <c r="AH157" s="46"/>
      <c r="AI157" s="49"/>
      <c r="AJ157" s="49"/>
      <c r="AK157" s="46"/>
      <c r="AL157" s="25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5"/>
      <c r="R158" s="25"/>
      <c r="S158" s="25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  <c r="AG158" s="46"/>
      <c r="AH158" s="46"/>
      <c r="AI158" s="49"/>
      <c r="AJ158" s="49"/>
      <c r="AK158" s="46"/>
      <c r="AL158" s="25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5"/>
      <c r="R159" s="25"/>
      <c r="S159" s="25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  <c r="AG159" s="46"/>
      <c r="AH159" s="46"/>
      <c r="AI159" s="49"/>
      <c r="AJ159" s="49"/>
      <c r="AK159" s="46"/>
      <c r="AL159" s="25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5"/>
      <c r="R160" s="25"/>
      <c r="S160" s="25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  <c r="AG160" s="46"/>
      <c r="AH160" s="46"/>
      <c r="AI160" s="49"/>
      <c r="AJ160" s="49"/>
      <c r="AK160" s="46"/>
      <c r="AL160" s="25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5"/>
      <c r="R161" s="25"/>
      <c r="S161" s="25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  <c r="AG161" s="46"/>
      <c r="AH161" s="46"/>
      <c r="AI161" s="49"/>
      <c r="AJ161" s="49"/>
      <c r="AK161" s="46"/>
      <c r="AL161" s="25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5"/>
      <c r="R162" s="25"/>
      <c r="S162" s="25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9"/>
      <c r="AJ162" s="49"/>
      <c r="AK162" s="46"/>
      <c r="AL162" s="25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5"/>
      <c r="R163" s="25"/>
      <c r="S163" s="25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9"/>
      <c r="AJ163" s="49"/>
      <c r="AK163" s="46"/>
      <c r="AL163" s="25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5"/>
      <c r="R164" s="25"/>
      <c r="S164" s="25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9"/>
      <c r="AJ164" s="49"/>
      <c r="AK164" s="46"/>
      <c r="AL164" s="25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5"/>
      <c r="R165" s="25"/>
      <c r="S165" s="25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9"/>
      <c r="AJ165" s="49"/>
      <c r="AK165" s="46"/>
      <c r="AL165" s="25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5"/>
      <c r="R166" s="25"/>
      <c r="S166" s="25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/>
      <c r="AH166" s="46"/>
      <c r="AI166" s="49"/>
      <c r="AJ166" s="49"/>
      <c r="AK166" s="46"/>
      <c r="AL166" s="25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5"/>
      <c r="R167" s="25"/>
      <c r="S167" s="25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9"/>
      <c r="AJ167" s="49"/>
      <c r="AK167" s="46"/>
      <c r="AL167" s="25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5"/>
      <c r="R168" s="25"/>
      <c r="S168" s="25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49"/>
      <c r="AJ168" s="49"/>
      <c r="AK168" s="46"/>
      <c r="AL168" s="25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5"/>
      <c r="R169" s="25"/>
      <c r="S169" s="25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49"/>
      <c r="AJ169" s="49"/>
      <c r="AK169" s="46"/>
      <c r="AL169" s="25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5"/>
      <c r="R170" s="25"/>
      <c r="S170" s="25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9"/>
      <c r="AJ170" s="49"/>
      <c r="AK170" s="46"/>
      <c r="AL170" s="25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5"/>
      <c r="R171" s="25"/>
      <c r="S171" s="25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49"/>
      <c r="AJ171" s="49"/>
      <c r="AK171" s="46"/>
      <c r="AL171" s="25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5"/>
      <c r="R172" s="25"/>
      <c r="S172" s="25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  <c r="AG172" s="46"/>
      <c r="AH172" s="46"/>
      <c r="AI172" s="49"/>
      <c r="AJ172" s="49"/>
      <c r="AK172" s="46"/>
      <c r="AL172" s="25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5"/>
      <c r="R173" s="25"/>
      <c r="S173" s="25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  <c r="AG173" s="46"/>
      <c r="AH173" s="46"/>
      <c r="AI173" s="49"/>
      <c r="AJ173" s="49"/>
      <c r="AK173" s="46"/>
      <c r="AL173" s="25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5"/>
      <c r="R174" s="25"/>
      <c r="S174" s="25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  <c r="AG174" s="46"/>
      <c r="AH174" s="46"/>
      <c r="AI174" s="49"/>
      <c r="AJ174" s="49"/>
      <c r="AK174" s="46"/>
      <c r="AL174" s="25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A175" s="46"/>
      <c r="B175" s="46"/>
      <c r="C175" s="46"/>
      <c r="D175" s="46"/>
      <c r="L175"/>
      <c r="M175"/>
      <c r="N175"/>
      <c r="O175"/>
      <c r="P175"/>
      <c r="Q175" s="25"/>
      <c r="R175" s="25"/>
      <c r="S175" s="25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  <c r="AG175" s="46"/>
      <c r="AH175" s="46"/>
      <c r="AI175" s="49"/>
      <c r="AJ175" s="49"/>
      <c r="AK175" s="46"/>
      <c r="AL175" s="25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9"/>
      <c r="AJ176" s="49"/>
      <c r="AK176" s="46"/>
      <c r="AL176" s="25"/>
      <c r="AT176" s="46"/>
      <c r="AU176" s="46"/>
      <c r="AV176" s="46"/>
      <c r="AW176" s="46"/>
      <c r="AX176" s="46"/>
      <c r="AY176" s="46"/>
      <c r="AZ176" s="46"/>
      <c r="BA176" s="46"/>
      <c r="BB176" s="46"/>
      <c r="BC176" s="46"/>
      <c r="BD176" s="46"/>
      <c r="BE176" s="46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  <c r="AG177" s="46"/>
      <c r="AH177" s="46"/>
      <c r="AI177" s="49"/>
      <c r="AJ177" s="49"/>
      <c r="AK177" s="4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  <c r="AG178" s="46"/>
      <c r="AH178" s="46"/>
      <c r="AI178" s="49"/>
      <c r="AJ178" s="49"/>
      <c r="AK178" s="46"/>
      <c r="AL178" s="25"/>
    </row>
    <row r="179" spans="12:38" ht="14.25" x14ac:dyDescent="0.2">
      <c r="L179"/>
      <c r="M179"/>
      <c r="N179"/>
      <c r="O179"/>
      <c r="P179"/>
      <c r="Q179" s="25"/>
      <c r="R179" s="25"/>
      <c r="S179" s="25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9"/>
      <c r="AJ179" s="49"/>
      <c r="AK179" s="4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  <c r="AG180" s="46"/>
      <c r="AH180" s="46"/>
      <c r="AI180" s="49"/>
      <c r="AJ180" s="49"/>
      <c r="AK180" s="4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/>
      <c r="AI181" s="49"/>
      <c r="AJ181" s="49"/>
      <c r="AK181" s="4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9"/>
      <c r="AJ182" s="49"/>
      <c r="AK182" s="46"/>
      <c r="AL182" s="25"/>
    </row>
    <row r="183" spans="12:38" ht="14.25" x14ac:dyDescent="0.2">
      <c r="L183" s="25"/>
      <c r="M183" s="25"/>
      <c r="N183" s="25"/>
      <c r="O183" s="25"/>
      <c r="P183" s="25"/>
      <c r="R183" s="25"/>
      <c r="S183" s="25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9"/>
      <c r="AJ183" s="49"/>
      <c r="AK183" s="25"/>
      <c r="AL183" s="25"/>
    </row>
    <row r="184" spans="12:38" x14ac:dyDescent="0.25">
      <c r="R184" s="36"/>
      <c r="S184" s="3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9"/>
      <c r="AJ184" s="49"/>
    </row>
    <row r="185" spans="12:38" x14ac:dyDescent="0.25">
      <c r="R185" s="36"/>
      <c r="S185" s="3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9"/>
      <c r="AJ185" s="49"/>
    </row>
    <row r="186" spans="12:38" x14ac:dyDescent="0.25">
      <c r="R186" s="36"/>
      <c r="S186" s="3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9"/>
      <c r="AJ186" s="49"/>
    </row>
    <row r="187" spans="12:38" x14ac:dyDescent="0.25">
      <c r="L187"/>
      <c r="M187"/>
      <c r="N187"/>
      <c r="O187"/>
      <c r="P187"/>
      <c r="R187" s="36"/>
      <c r="S187" s="3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6"/>
      <c r="S210" s="36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x14ac:dyDescent="0.25">
      <c r="L211"/>
      <c r="M211"/>
      <c r="N211"/>
      <c r="O211"/>
      <c r="P211"/>
      <c r="R211" s="36"/>
      <c r="S211" s="36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  <row r="215" spans="12:38" ht="14.25" x14ac:dyDescent="0.2">
      <c r="L215"/>
      <c r="M215"/>
      <c r="N215"/>
      <c r="O215"/>
      <c r="P215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/>
      <c r="AL215"/>
    </row>
  </sheetData>
  <sortState ref="B4:T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77" customWidth="1"/>
    <col min="2" max="2" width="30.42578125" style="72" customWidth="1"/>
    <col min="3" max="3" width="20.140625" style="71" customWidth="1"/>
    <col min="4" max="4" width="10.5703125" style="116" customWidth="1"/>
    <col min="5" max="5" width="8" style="116" customWidth="1"/>
    <col min="6" max="6" width="0.7109375" style="36" customWidth="1"/>
    <col min="7" max="21" width="5.28515625" style="71" customWidth="1"/>
    <col min="22" max="22" width="11.140625" style="71" customWidth="1"/>
    <col min="23" max="23" width="21.7109375" style="116" customWidth="1"/>
    <col min="24" max="24" width="9.7109375" style="71" customWidth="1"/>
    <col min="25" max="30" width="9.140625" style="4"/>
    <col min="257" max="257" width="1.28515625" customWidth="1"/>
    <col min="258" max="258" width="30.42578125" customWidth="1"/>
    <col min="259" max="259" width="20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1.7109375" customWidth="1"/>
    <col min="280" max="280" width="9.7109375" customWidth="1"/>
    <col min="513" max="513" width="1.28515625" customWidth="1"/>
    <col min="514" max="514" width="30.42578125" customWidth="1"/>
    <col min="515" max="515" width="20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1.7109375" customWidth="1"/>
    <col min="536" max="536" width="9.7109375" customWidth="1"/>
    <col min="769" max="769" width="1.28515625" customWidth="1"/>
    <col min="770" max="770" width="30.42578125" customWidth="1"/>
    <col min="771" max="771" width="20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1.7109375" customWidth="1"/>
    <col min="792" max="792" width="9.7109375" customWidth="1"/>
    <col min="1025" max="1025" width="1.28515625" customWidth="1"/>
    <col min="1026" max="1026" width="30.42578125" customWidth="1"/>
    <col min="1027" max="1027" width="20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1.7109375" customWidth="1"/>
    <col min="1048" max="1048" width="9.7109375" customWidth="1"/>
    <col min="1281" max="1281" width="1.28515625" customWidth="1"/>
    <col min="1282" max="1282" width="30.42578125" customWidth="1"/>
    <col min="1283" max="1283" width="20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1.7109375" customWidth="1"/>
    <col min="1304" max="1304" width="9.7109375" customWidth="1"/>
    <col min="1537" max="1537" width="1.28515625" customWidth="1"/>
    <col min="1538" max="1538" width="30.42578125" customWidth="1"/>
    <col min="1539" max="1539" width="20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1.7109375" customWidth="1"/>
    <col min="1560" max="1560" width="9.7109375" customWidth="1"/>
    <col min="1793" max="1793" width="1.28515625" customWidth="1"/>
    <col min="1794" max="1794" width="30.42578125" customWidth="1"/>
    <col min="1795" max="1795" width="20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1.7109375" customWidth="1"/>
    <col min="1816" max="1816" width="9.7109375" customWidth="1"/>
    <col min="2049" max="2049" width="1.28515625" customWidth="1"/>
    <col min="2050" max="2050" width="30.42578125" customWidth="1"/>
    <col min="2051" max="2051" width="20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1.7109375" customWidth="1"/>
    <col min="2072" max="2072" width="9.7109375" customWidth="1"/>
    <col min="2305" max="2305" width="1.28515625" customWidth="1"/>
    <col min="2306" max="2306" width="30.42578125" customWidth="1"/>
    <col min="2307" max="2307" width="20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1.7109375" customWidth="1"/>
    <col min="2328" max="2328" width="9.7109375" customWidth="1"/>
    <col min="2561" max="2561" width="1.28515625" customWidth="1"/>
    <col min="2562" max="2562" width="30.42578125" customWidth="1"/>
    <col min="2563" max="2563" width="20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1.7109375" customWidth="1"/>
    <col min="2584" max="2584" width="9.7109375" customWidth="1"/>
    <col min="2817" max="2817" width="1.28515625" customWidth="1"/>
    <col min="2818" max="2818" width="30.42578125" customWidth="1"/>
    <col min="2819" max="2819" width="20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1.7109375" customWidth="1"/>
    <col min="2840" max="2840" width="9.7109375" customWidth="1"/>
    <col min="3073" max="3073" width="1.28515625" customWidth="1"/>
    <col min="3074" max="3074" width="30.42578125" customWidth="1"/>
    <col min="3075" max="3075" width="20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1.7109375" customWidth="1"/>
    <col min="3096" max="3096" width="9.7109375" customWidth="1"/>
    <col min="3329" max="3329" width="1.28515625" customWidth="1"/>
    <col min="3330" max="3330" width="30.42578125" customWidth="1"/>
    <col min="3331" max="3331" width="20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1.7109375" customWidth="1"/>
    <col min="3352" max="3352" width="9.7109375" customWidth="1"/>
    <col min="3585" max="3585" width="1.28515625" customWidth="1"/>
    <col min="3586" max="3586" width="30.42578125" customWidth="1"/>
    <col min="3587" max="3587" width="20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1.7109375" customWidth="1"/>
    <col min="3608" max="3608" width="9.7109375" customWidth="1"/>
    <col min="3841" max="3841" width="1.28515625" customWidth="1"/>
    <col min="3842" max="3842" width="30.42578125" customWidth="1"/>
    <col min="3843" max="3843" width="20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1.7109375" customWidth="1"/>
    <col min="3864" max="3864" width="9.7109375" customWidth="1"/>
    <col min="4097" max="4097" width="1.28515625" customWidth="1"/>
    <col min="4098" max="4098" width="30.42578125" customWidth="1"/>
    <col min="4099" max="4099" width="20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1.7109375" customWidth="1"/>
    <col min="4120" max="4120" width="9.7109375" customWidth="1"/>
    <col min="4353" max="4353" width="1.28515625" customWidth="1"/>
    <col min="4354" max="4354" width="30.42578125" customWidth="1"/>
    <col min="4355" max="4355" width="20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1.7109375" customWidth="1"/>
    <col min="4376" max="4376" width="9.7109375" customWidth="1"/>
    <col min="4609" max="4609" width="1.28515625" customWidth="1"/>
    <col min="4610" max="4610" width="30.42578125" customWidth="1"/>
    <col min="4611" max="4611" width="20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1.7109375" customWidth="1"/>
    <col min="4632" max="4632" width="9.7109375" customWidth="1"/>
    <col min="4865" max="4865" width="1.28515625" customWidth="1"/>
    <col min="4866" max="4866" width="30.42578125" customWidth="1"/>
    <col min="4867" max="4867" width="20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1.7109375" customWidth="1"/>
    <col min="4888" max="4888" width="9.7109375" customWidth="1"/>
    <col min="5121" max="5121" width="1.28515625" customWidth="1"/>
    <col min="5122" max="5122" width="30.42578125" customWidth="1"/>
    <col min="5123" max="5123" width="20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1.7109375" customWidth="1"/>
    <col min="5144" max="5144" width="9.7109375" customWidth="1"/>
    <col min="5377" max="5377" width="1.28515625" customWidth="1"/>
    <col min="5378" max="5378" width="30.42578125" customWidth="1"/>
    <col min="5379" max="5379" width="20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1.7109375" customWidth="1"/>
    <col min="5400" max="5400" width="9.7109375" customWidth="1"/>
    <col min="5633" max="5633" width="1.28515625" customWidth="1"/>
    <col min="5634" max="5634" width="30.42578125" customWidth="1"/>
    <col min="5635" max="5635" width="20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1.7109375" customWidth="1"/>
    <col min="5656" max="5656" width="9.7109375" customWidth="1"/>
    <col min="5889" max="5889" width="1.28515625" customWidth="1"/>
    <col min="5890" max="5890" width="30.42578125" customWidth="1"/>
    <col min="5891" max="5891" width="20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1.7109375" customWidth="1"/>
    <col min="5912" max="5912" width="9.7109375" customWidth="1"/>
    <col min="6145" max="6145" width="1.28515625" customWidth="1"/>
    <col min="6146" max="6146" width="30.42578125" customWidth="1"/>
    <col min="6147" max="6147" width="20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1.7109375" customWidth="1"/>
    <col min="6168" max="6168" width="9.7109375" customWidth="1"/>
    <col min="6401" max="6401" width="1.28515625" customWidth="1"/>
    <col min="6402" max="6402" width="30.42578125" customWidth="1"/>
    <col min="6403" max="6403" width="20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1.7109375" customWidth="1"/>
    <col min="6424" max="6424" width="9.7109375" customWidth="1"/>
    <col min="6657" max="6657" width="1.28515625" customWidth="1"/>
    <col min="6658" max="6658" width="30.42578125" customWidth="1"/>
    <col min="6659" max="6659" width="20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1.7109375" customWidth="1"/>
    <col min="6680" max="6680" width="9.7109375" customWidth="1"/>
    <col min="6913" max="6913" width="1.28515625" customWidth="1"/>
    <col min="6914" max="6914" width="30.42578125" customWidth="1"/>
    <col min="6915" max="6915" width="20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1.7109375" customWidth="1"/>
    <col min="6936" max="6936" width="9.7109375" customWidth="1"/>
    <col min="7169" max="7169" width="1.28515625" customWidth="1"/>
    <col min="7170" max="7170" width="30.42578125" customWidth="1"/>
    <col min="7171" max="7171" width="20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1.7109375" customWidth="1"/>
    <col min="7192" max="7192" width="9.7109375" customWidth="1"/>
    <col min="7425" max="7425" width="1.28515625" customWidth="1"/>
    <col min="7426" max="7426" width="30.42578125" customWidth="1"/>
    <col min="7427" max="7427" width="20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1.7109375" customWidth="1"/>
    <col min="7448" max="7448" width="9.7109375" customWidth="1"/>
    <col min="7681" max="7681" width="1.28515625" customWidth="1"/>
    <col min="7682" max="7682" width="30.42578125" customWidth="1"/>
    <col min="7683" max="7683" width="20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1.7109375" customWidth="1"/>
    <col min="7704" max="7704" width="9.7109375" customWidth="1"/>
    <col min="7937" max="7937" width="1.28515625" customWidth="1"/>
    <col min="7938" max="7938" width="30.42578125" customWidth="1"/>
    <col min="7939" max="7939" width="20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1.7109375" customWidth="1"/>
    <col min="7960" max="7960" width="9.7109375" customWidth="1"/>
    <col min="8193" max="8193" width="1.28515625" customWidth="1"/>
    <col min="8194" max="8194" width="30.42578125" customWidth="1"/>
    <col min="8195" max="8195" width="20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1.7109375" customWidth="1"/>
    <col min="8216" max="8216" width="9.7109375" customWidth="1"/>
    <col min="8449" max="8449" width="1.28515625" customWidth="1"/>
    <col min="8450" max="8450" width="30.42578125" customWidth="1"/>
    <col min="8451" max="8451" width="20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1.7109375" customWidth="1"/>
    <col min="8472" max="8472" width="9.7109375" customWidth="1"/>
    <col min="8705" max="8705" width="1.28515625" customWidth="1"/>
    <col min="8706" max="8706" width="30.42578125" customWidth="1"/>
    <col min="8707" max="8707" width="20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1.7109375" customWidth="1"/>
    <col min="8728" max="8728" width="9.7109375" customWidth="1"/>
    <col min="8961" max="8961" width="1.28515625" customWidth="1"/>
    <col min="8962" max="8962" width="30.42578125" customWidth="1"/>
    <col min="8963" max="8963" width="20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1.7109375" customWidth="1"/>
    <col min="8984" max="8984" width="9.7109375" customWidth="1"/>
    <col min="9217" max="9217" width="1.28515625" customWidth="1"/>
    <col min="9218" max="9218" width="30.42578125" customWidth="1"/>
    <col min="9219" max="9219" width="20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1.7109375" customWidth="1"/>
    <col min="9240" max="9240" width="9.7109375" customWidth="1"/>
    <col min="9473" max="9473" width="1.28515625" customWidth="1"/>
    <col min="9474" max="9474" width="30.42578125" customWidth="1"/>
    <col min="9475" max="9475" width="20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1.7109375" customWidth="1"/>
    <col min="9496" max="9496" width="9.7109375" customWidth="1"/>
    <col min="9729" max="9729" width="1.28515625" customWidth="1"/>
    <col min="9730" max="9730" width="30.42578125" customWidth="1"/>
    <col min="9731" max="9731" width="20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1.7109375" customWidth="1"/>
    <col min="9752" max="9752" width="9.7109375" customWidth="1"/>
    <col min="9985" max="9985" width="1.28515625" customWidth="1"/>
    <col min="9986" max="9986" width="30.42578125" customWidth="1"/>
    <col min="9987" max="9987" width="20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1.7109375" customWidth="1"/>
    <col min="10008" max="10008" width="9.7109375" customWidth="1"/>
    <col min="10241" max="10241" width="1.28515625" customWidth="1"/>
    <col min="10242" max="10242" width="30.42578125" customWidth="1"/>
    <col min="10243" max="10243" width="20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1.7109375" customWidth="1"/>
    <col min="10264" max="10264" width="9.7109375" customWidth="1"/>
    <col min="10497" max="10497" width="1.28515625" customWidth="1"/>
    <col min="10498" max="10498" width="30.42578125" customWidth="1"/>
    <col min="10499" max="10499" width="20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1.7109375" customWidth="1"/>
    <col min="10520" max="10520" width="9.7109375" customWidth="1"/>
    <col min="10753" max="10753" width="1.28515625" customWidth="1"/>
    <col min="10754" max="10754" width="30.42578125" customWidth="1"/>
    <col min="10755" max="10755" width="20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1.7109375" customWidth="1"/>
    <col min="10776" max="10776" width="9.7109375" customWidth="1"/>
    <col min="11009" max="11009" width="1.28515625" customWidth="1"/>
    <col min="11010" max="11010" width="30.42578125" customWidth="1"/>
    <col min="11011" max="11011" width="20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1.7109375" customWidth="1"/>
    <col min="11032" max="11032" width="9.7109375" customWidth="1"/>
    <col min="11265" max="11265" width="1.28515625" customWidth="1"/>
    <col min="11266" max="11266" width="30.42578125" customWidth="1"/>
    <col min="11267" max="11267" width="20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1.7109375" customWidth="1"/>
    <col min="11288" max="11288" width="9.7109375" customWidth="1"/>
    <col min="11521" max="11521" width="1.28515625" customWidth="1"/>
    <col min="11522" max="11522" width="30.42578125" customWidth="1"/>
    <col min="11523" max="11523" width="20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1.7109375" customWidth="1"/>
    <col min="11544" max="11544" width="9.7109375" customWidth="1"/>
    <col min="11777" max="11777" width="1.28515625" customWidth="1"/>
    <col min="11778" max="11778" width="30.42578125" customWidth="1"/>
    <col min="11779" max="11779" width="20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1.7109375" customWidth="1"/>
    <col min="11800" max="11800" width="9.7109375" customWidth="1"/>
    <col min="12033" max="12033" width="1.28515625" customWidth="1"/>
    <col min="12034" max="12034" width="30.42578125" customWidth="1"/>
    <col min="12035" max="12035" width="20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1.7109375" customWidth="1"/>
    <col min="12056" max="12056" width="9.7109375" customWidth="1"/>
    <col min="12289" max="12289" width="1.28515625" customWidth="1"/>
    <col min="12290" max="12290" width="30.42578125" customWidth="1"/>
    <col min="12291" max="12291" width="20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1.7109375" customWidth="1"/>
    <col min="12312" max="12312" width="9.7109375" customWidth="1"/>
    <col min="12545" max="12545" width="1.28515625" customWidth="1"/>
    <col min="12546" max="12546" width="30.42578125" customWidth="1"/>
    <col min="12547" max="12547" width="20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1.7109375" customWidth="1"/>
    <col min="12568" max="12568" width="9.7109375" customWidth="1"/>
    <col min="12801" max="12801" width="1.28515625" customWidth="1"/>
    <col min="12802" max="12802" width="30.42578125" customWidth="1"/>
    <col min="12803" max="12803" width="20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1.7109375" customWidth="1"/>
    <col min="12824" max="12824" width="9.7109375" customWidth="1"/>
    <col min="13057" max="13057" width="1.28515625" customWidth="1"/>
    <col min="13058" max="13058" width="30.42578125" customWidth="1"/>
    <col min="13059" max="13059" width="20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1.7109375" customWidth="1"/>
    <col min="13080" max="13080" width="9.7109375" customWidth="1"/>
    <col min="13313" max="13313" width="1.28515625" customWidth="1"/>
    <col min="13314" max="13314" width="30.42578125" customWidth="1"/>
    <col min="13315" max="13315" width="20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1.7109375" customWidth="1"/>
    <col min="13336" max="13336" width="9.7109375" customWidth="1"/>
    <col min="13569" max="13569" width="1.28515625" customWidth="1"/>
    <col min="13570" max="13570" width="30.42578125" customWidth="1"/>
    <col min="13571" max="13571" width="20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1.7109375" customWidth="1"/>
    <col min="13592" max="13592" width="9.7109375" customWidth="1"/>
    <col min="13825" max="13825" width="1.28515625" customWidth="1"/>
    <col min="13826" max="13826" width="30.42578125" customWidth="1"/>
    <col min="13827" max="13827" width="20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1.7109375" customWidth="1"/>
    <col min="13848" max="13848" width="9.7109375" customWidth="1"/>
    <col min="14081" max="14081" width="1.28515625" customWidth="1"/>
    <col min="14082" max="14082" width="30.42578125" customWidth="1"/>
    <col min="14083" max="14083" width="20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1.7109375" customWidth="1"/>
    <col min="14104" max="14104" width="9.7109375" customWidth="1"/>
    <col min="14337" max="14337" width="1.28515625" customWidth="1"/>
    <col min="14338" max="14338" width="30.42578125" customWidth="1"/>
    <col min="14339" max="14339" width="20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1.7109375" customWidth="1"/>
    <col min="14360" max="14360" width="9.7109375" customWidth="1"/>
    <col min="14593" max="14593" width="1.28515625" customWidth="1"/>
    <col min="14594" max="14594" width="30.42578125" customWidth="1"/>
    <col min="14595" max="14595" width="20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1.7109375" customWidth="1"/>
    <col min="14616" max="14616" width="9.7109375" customWidth="1"/>
    <col min="14849" max="14849" width="1.28515625" customWidth="1"/>
    <col min="14850" max="14850" width="30.42578125" customWidth="1"/>
    <col min="14851" max="14851" width="20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1.7109375" customWidth="1"/>
    <col min="14872" max="14872" width="9.7109375" customWidth="1"/>
    <col min="15105" max="15105" width="1.28515625" customWidth="1"/>
    <col min="15106" max="15106" width="30.42578125" customWidth="1"/>
    <col min="15107" max="15107" width="20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1.7109375" customWidth="1"/>
    <col min="15128" max="15128" width="9.7109375" customWidth="1"/>
    <col min="15361" max="15361" width="1.28515625" customWidth="1"/>
    <col min="15362" max="15362" width="30.42578125" customWidth="1"/>
    <col min="15363" max="15363" width="20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1.7109375" customWidth="1"/>
    <col min="15384" max="15384" width="9.7109375" customWidth="1"/>
    <col min="15617" max="15617" width="1.28515625" customWidth="1"/>
    <col min="15618" max="15618" width="30.42578125" customWidth="1"/>
    <col min="15619" max="15619" width="20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1.7109375" customWidth="1"/>
    <col min="15640" max="15640" width="9.7109375" customWidth="1"/>
    <col min="15873" max="15873" width="1.28515625" customWidth="1"/>
    <col min="15874" max="15874" width="30.42578125" customWidth="1"/>
    <col min="15875" max="15875" width="20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1.7109375" customWidth="1"/>
    <col min="15896" max="15896" width="9.7109375" customWidth="1"/>
    <col min="16129" max="16129" width="1.28515625" customWidth="1"/>
    <col min="16130" max="16130" width="30.42578125" customWidth="1"/>
    <col min="16131" max="16131" width="20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1.7109375" customWidth="1"/>
    <col min="16152" max="16152" width="9.7109375" customWidth="1"/>
  </cols>
  <sheetData>
    <row r="1" spans="1:32" ht="18.75" x14ac:dyDescent="0.3">
      <c r="A1" s="70"/>
      <c r="B1" s="145" t="s">
        <v>118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3"/>
      <c r="X1" s="43"/>
      <c r="Y1" s="1"/>
      <c r="Z1" s="1"/>
      <c r="AA1" s="1"/>
      <c r="AB1" s="1"/>
      <c r="AC1" s="1"/>
      <c r="AD1" s="1"/>
    </row>
    <row r="2" spans="1:32" ht="15.75" x14ac:dyDescent="0.25">
      <c r="A2" s="70"/>
      <c r="B2" s="84" t="s">
        <v>33</v>
      </c>
      <c r="C2" s="9" t="s">
        <v>58</v>
      </c>
      <c r="D2" s="85"/>
      <c r="E2" s="13"/>
      <c r="F2" s="86"/>
      <c r="G2" s="8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85"/>
      <c r="X2" s="32"/>
      <c r="Y2" s="1"/>
      <c r="Z2" s="1"/>
      <c r="AA2" s="1"/>
      <c r="AB2" s="1"/>
      <c r="AC2" s="1"/>
      <c r="AD2" s="1"/>
    </row>
    <row r="3" spans="1:32" x14ac:dyDescent="0.25">
      <c r="A3" s="70"/>
      <c r="B3" s="87" t="s">
        <v>60</v>
      </c>
      <c r="C3" s="24" t="s">
        <v>61</v>
      </c>
      <c r="D3" s="88" t="s">
        <v>62</v>
      </c>
      <c r="E3" s="89" t="s">
        <v>1</v>
      </c>
      <c r="F3" s="25"/>
      <c r="G3" s="90" t="s">
        <v>63</v>
      </c>
      <c r="H3" s="91" t="s">
        <v>64</v>
      </c>
      <c r="I3" s="91" t="s">
        <v>30</v>
      </c>
      <c r="J3" s="19" t="s">
        <v>65</v>
      </c>
      <c r="K3" s="92" t="s">
        <v>66</v>
      </c>
      <c r="L3" s="92" t="s">
        <v>67</v>
      </c>
      <c r="M3" s="90" t="s">
        <v>68</v>
      </c>
      <c r="N3" s="90" t="s">
        <v>29</v>
      </c>
      <c r="O3" s="91" t="s">
        <v>69</v>
      </c>
      <c r="P3" s="90" t="s">
        <v>64</v>
      </c>
      <c r="Q3" s="90" t="s">
        <v>16</v>
      </c>
      <c r="R3" s="90">
        <v>1</v>
      </c>
      <c r="S3" s="90">
        <v>2</v>
      </c>
      <c r="T3" s="90">
        <v>3</v>
      </c>
      <c r="U3" s="90" t="s">
        <v>70</v>
      </c>
      <c r="V3" s="19" t="s">
        <v>21</v>
      </c>
      <c r="W3" s="18" t="s">
        <v>71</v>
      </c>
      <c r="X3" s="18" t="s">
        <v>72</v>
      </c>
      <c r="Y3" s="1"/>
      <c r="Z3" s="1"/>
      <c r="AA3" s="1"/>
      <c r="AB3" s="1"/>
      <c r="AC3" s="1"/>
      <c r="AD3" s="1"/>
    </row>
    <row r="4" spans="1:32" x14ac:dyDescent="0.25">
      <c r="A4" s="73"/>
      <c r="B4" s="93" t="s">
        <v>73</v>
      </c>
      <c r="C4" s="94" t="s">
        <v>74</v>
      </c>
      <c r="D4" s="95" t="s">
        <v>75</v>
      </c>
      <c r="E4" s="96" t="s">
        <v>35</v>
      </c>
      <c r="F4" s="25"/>
      <c r="G4" s="97"/>
      <c r="H4" s="97"/>
      <c r="I4" s="98">
        <v>1</v>
      </c>
      <c r="J4" s="99"/>
      <c r="K4" s="99" t="s">
        <v>76</v>
      </c>
      <c r="L4" s="99"/>
      <c r="M4" s="99">
        <v>1</v>
      </c>
      <c r="N4" s="97">
        <v>0</v>
      </c>
      <c r="O4" s="100">
        <v>0</v>
      </c>
      <c r="P4" s="97">
        <v>0</v>
      </c>
      <c r="Q4" s="100"/>
      <c r="R4" s="100"/>
      <c r="S4" s="100"/>
      <c r="T4" s="100"/>
      <c r="U4" s="100"/>
      <c r="V4" s="101"/>
      <c r="W4" s="94" t="s">
        <v>77</v>
      </c>
      <c r="X4" s="102" t="s">
        <v>78</v>
      </c>
      <c r="Y4" s="1"/>
      <c r="Z4" s="1"/>
      <c r="AA4" s="1"/>
      <c r="AB4" s="1"/>
      <c r="AC4" s="1"/>
      <c r="AD4" s="1"/>
    </row>
    <row r="5" spans="1:32" x14ac:dyDescent="0.25">
      <c r="A5" s="73"/>
      <c r="B5" s="93" t="s">
        <v>79</v>
      </c>
      <c r="C5" s="94" t="s">
        <v>80</v>
      </c>
      <c r="D5" s="95" t="s">
        <v>75</v>
      </c>
      <c r="E5" s="96" t="s">
        <v>35</v>
      </c>
      <c r="F5" s="25"/>
      <c r="G5" s="97"/>
      <c r="H5" s="97"/>
      <c r="I5" s="100">
        <v>1</v>
      </c>
      <c r="J5" s="99" t="s">
        <v>69</v>
      </c>
      <c r="K5" s="99">
        <v>7</v>
      </c>
      <c r="L5" s="99" t="s">
        <v>81</v>
      </c>
      <c r="M5" s="99">
        <v>1</v>
      </c>
      <c r="N5" s="97">
        <v>0</v>
      </c>
      <c r="O5" s="100">
        <v>1</v>
      </c>
      <c r="P5" s="97">
        <v>0</v>
      </c>
      <c r="Q5" s="100"/>
      <c r="R5" s="100"/>
      <c r="S5" s="100"/>
      <c r="T5" s="100"/>
      <c r="U5" s="100"/>
      <c r="V5" s="101"/>
      <c r="W5" s="94" t="s">
        <v>77</v>
      </c>
      <c r="X5" s="102" t="s">
        <v>82</v>
      </c>
      <c r="Y5" s="1"/>
      <c r="Z5" s="1"/>
      <c r="AA5" s="1"/>
      <c r="AB5" s="1"/>
      <c r="AC5" s="1"/>
      <c r="AD5" s="1"/>
    </row>
    <row r="6" spans="1:32" x14ac:dyDescent="0.25">
      <c r="A6" s="73"/>
      <c r="B6" s="93" t="s">
        <v>83</v>
      </c>
      <c r="C6" s="94" t="s">
        <v>84</v>
      </c>
      <c r="D6" s="95" t="s">
        <v>75</v>
      </c>
      <c r="E6" s="96" t="s">
        <v>35</v>
      </c>
      <c r="F6" s="25"/>
      <c r="G6" s="97"/>
      <c r="H6" s="97"/>
      <c r="I6" s="100">
        <v>1</v>
      </c>
      <c r="J6" s="99"/>
      <c r="K6" s="99" t="s">
        <v>76</v>
      </c>
      <c r="L6" s="99"/>
      <c r="M6" s="99">
        <v>1</v>
      </c>
      <c r="N6" s="97">
        <v>0</v>
      </c>
      <c r="O6" s="100">
        <v>0</v>
      </c>
      <c r="P6" s="97">
        <v>0</v>
      </c>
      <c r="Q6" s="100"/>
      <c r="R6" s="100"/>
      <c r="S6" s="100"/>
      <c r="T6" s="100"/>
      <c r="U6" s="100"/>
      <c r="V6" s="101"/>
      <c r="W6" s="94" t="s">
        <v>85</v>
      </c>
      <c r="X6" s="102" t="s">
        <v>86</v>
      </c>
      <c r="Y6" s="1"/>
      <c r="Z6" s="1"/>
      <c r="AA6" s="1"/>
      <c r="AB6" s="1"/>
      <c r="AC6" s="1"/>
      <c r="AD6" s="1"/>
    </row>
    <row r="7" spans="1:32" x14ac:dyDescent="0.25">
      <c r="A7" s="73"/>
      <c r="B7" s="24" t="s">
        <v>7</v>
      </c>
      <c r="C7" s="19"/>
      <c r="D7" s="18"/>
      <c r="E7" s="103"/>
      <c r="F7" s="104"/>
      <c r="G7" s="20">
        <f>SUM(G4:G6)</f>
        <v>0</v>
      </c>
      <c r="H7" s="20">
        <f>SUM(H4:H6)</f>
        <v>0</v>
      </c>
      <c r="I7" s="20">
        <f>SUM(I4:I6)</f>
        <v>3</v>
      </c>
      <c r="J7" s="19"/>
      <c r="K7" s="19"/>
      <c r="L7" s="19"/>
      <c r="M7" s="20">
        <f t="shared" ref="M7:U7" si="0">SUM(M4:M6)</f>
        <v>3</v>
      </c>
      <c r="N7" s="20">
        <f t="shared" si="0"/>
        <v>0</v>
      </c>
      <c r="O7" s="20">
        <f t="shared" si="0"/>
        <v>1</v>
      </c>
      <c r="P7" s="20">
        <f t="shared" si="0"/>
        <v>0</v>
      </c>
      <c r="Q7" s="20">
        <f t="shared" si="0"/>
        <v>0</v>
      </c>
      <c r="R7" s="20">
        <f t="shared" si="0"/>
        <v>0</v>
      </c>
      <c r="S7" s="20">
        <f t="shared" si="0"/>
        <v>0</v>
      </c>
      <c r="T7" s="20">
        <f t="shared" si="0"/>
        <v>0</v>
      </c>
      <c r="U7" s="20">
        <f t="shared" si="0"/>
        <v>0</v>
      </c>
      <c r="V7" s="82"/>
      <c r="W7" s="105"/>
      <c r="X7" s="106"/>
      <c r="Y7" s="1"/>
      <c r="Z7" s="1"/>
      <c r="AA7" s="1"/>
      <c r="AB7" s="1"/>
      <c r="AC7" s="1"/>
      <c r="AD7" s="1"/>
    </row>
    <row r="8" spans="1:32" x14ac:dyDescent="0.25">
      <c r="A8" s="73"/>
      <c r="B8" s="122" t="s">
        <v>87</v>
      </c>
      <c r="C8" s="123" t="s">
        <v>88</v>
      </c>
      <c r="D8" s="124"/>
      <c r="E8" s="74"/>
      <c r="F8" s="75"/>
      <c r="G8" s="123"/>
      <c r="H8" s="74"/>
      <c r="I8" s="76"/>
      <c r="J8" s="74"/>
      <c r="K8" s="74"/>
      <c r="L8" s="74"/>
      <c r="M8" s="74"/>
      <c r="N8" s="74"/>
      <c r="O8" s="74"/>
      <c r="P8" s="74"/>
      <c r="Q8" s="74"/>
      <c r="R8" s="107"/>
      <c r="S8" s="74"/>
      <c r="T8" s="74"/>
      <c r="U8" s="74"/>
      <c r="V8" s="74"/>
      <c r="W8" s="107"/>
      <c r="X8" s="108"/>
      <c r="Y8" s="1"/>
      <c r="Z8" s="1"/>
      <c r="AA8" s="1"/>
      <c r="AB8" s="1"/>
      <c r="AC8" s="1"/>
      <c r="AD8" s="1"/>
    </row>
    <row r="9" spans="1:32" x14ac:dyDescent="0.25">
      <c r="A9" s="73"/>
      <c r="B9" s="125"/>
      <c r="C9" s="126"/>
      <c r="D9" s="126"/>
      <c r="E9" s="111"/>
      <c r="F9" s="111"/>
      <c r="G9" s="112"/>
      <c r="H9" s="113"/>
      <c r="I9" s="110"/>
      <c r="J9" s="113"/>
      <c r="K9" s="110"/>
      <c r="L9" s="113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4"/>
      <c r="Y9" s="1"/>
      <c r="Z9" s="1"/>
      <c r="AA9" s="1"/>
      <c r="AB9" s="1"/>
      <c r="AC9" s="1"/>
      <c r="AD9" s="1"/>
    </row>
    <row r="10" spans="1:32" x14ac:dyDescent="0.25">
      <c r="A10" s="70"/>
      <c r="B10" s="87" t="s">
        <v>120</v>
      </c>
      <c r="C10" s="24" t="s">
        <v>61</v>
      </c>
      <c r="D10" s="88" t="s">
        <v>62</v>
      </c>
      <c r="E10" s="89" t="s">
        <v>1</v>
      </c>
      <c r="F10" s="25"/>
      <c r="G10" s="90" t="s">
        <v>63</v>
      </c>
      <c r="H10" s="91" t="s">
        <v>64</v>
      </c>
      <c r="I10" s="91" t="s">
        <v>30</v>
      </c>
      <c r="J10" s="19" t="s">
        <v>65</v>
      </c>
      <c r="K10" s="92" t="s">
        <v>66</v>
      </c>
      <c r="L10" s="92" t="s">
        <v>67</v>
      </c>
      <c r="M10" s="90" t="s">
        <v>68</v>
      </c>
      <c r="N10" s="90" t="s">
        <v>29</v>
      </c>
      <c r="O10" s="91" t="s">
        <v>69</v>
      </c>
      <c r="P10" s="90" t="s">
        <v>64</v>
      </c>
      <c r="Q10" s="90" t="s">
        <v>16</v>
      </c>
      <c r="R10" s="90">
        <v>1</v>
      </c>
      <c r="S10" s="90">
        <v>2</v>
      </c>
      <c r="T10" s="90">
        <v>3</v>
      </c>
      <c r="U10" s="90" t="s">
        <v>70</v>
      </c>
      <c r="V10" s="19" t="s">
        <v>21</v>
      </c>
      <c r="W10" s="18" t="s">
        <v>71</v>
      </c>
      <c r="X10" s="18" t="s">
        <v>72</v>
      </c>
      <c r="Y10" s="1"/>
      <c r="Z10" s="1"/>
      <c r="AA10" s="1"/>
      <c r="AB10" s="1"/>
      <c r="AC10" s="1"/>
      <c r="AD10" s="1"/>
    </row>
    <row r="11" spans="1:32" x14ac:dyDescent="0.25">
      <c r="A11" s="70"/>
      <c r="B11" s="147" t="s">
        <v>121</v>
      </c>
      <c r="C11" s="148" t="s">
        <v>122</v>
      </c>
      <c r="D11" s="149" t="s">
        <v>119</v>
      </c>
      <c r="E11" s="150" t="s">
        <v>123</v>
      </c>
      <c r="F11" s="154"/>
      <c r="G11" s="151"/>
      <c r="H11" s="152"/>
      <c r="I11" s="151">
        <v>1</v>
      </c>
      <c r="J11" s="151"/>
      <c r="K11" s="151" t="s">
        <v>76</v>
      </c>
      <c r="L11" s="151"/>
      <c r="M11" s="151">
        <v>1</v>
      </c>
      <c r="N11" s="151">
        <v>0</v>
      </c>
      <c r="O11" s="151">
        <v>0</v>
      </c>
      <c r="P11" s="151">
        <v>0</v>
      </c>
      <c r="Q11" s="151"/>
      <c r="R11" s="151"/>
      <c r="S11" s="151"/>
      <c r="T11" s="151"/>
      <c r="U11" s="151"/>
      <c r="V11" s="153"/>
      <c r="W11" s="147" t="s">
        <v>124</v>
      </c>
      <c r="X11" s="151">
        <v>103</v>
      </c>
      <c r="Y11" s="1"/>
      <c r="Z11" s="1"/>
      <c r="AA11" s="1"/>
      <c r="AB11" s="1"/>
      <c r="AC11" s="1"/>
      <c r="AD11" s="1"/>
    </row>
    <row r="12" spans="1:32" x14ac:dyDescent="0.25">
      <c r="A12" s="73"/>
      <c r="B12" s="125"/>
      <c r="C12" s="126"/>
      <c r="D12" s="126"/>
      <c r="E12" s="111"/>
      <c r="F12" s="111"/>
      <c r="G12" s="112"/>
      <c r="H12" s="113"/>
      <c r="I12" s="110"/>
      <c r="J12" s="113"/>
      <c r="K12" s="110"/>
      <c r="L12" s="113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4"/>
      <c r="Y12" s="1"/>
      <c r="Z12" s="1"/>
      <c r="AA12" s="1"/>
      <c r="AB12" s="1"/>
      <c r="AC12" s="1"/>
      <c r="AD12" s="1"/>
    </row>
    <row r="13" spans="1:32" s="77" customFormat="1" ht="18.75" customHeight="1" x14ac:dyDescent="0.2">
      <c r="A13" s="70"/>
      <c r="B13" s="146" t="s">
        <v>106</v>
      </c>
      <c r="C13" s="79"/>
      <c r="D13" s="83"/>
      <c r="E13" s="83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83"/>
      <c r="X13" s="43"/>
      <c r="Y13" s="25"/>
      <c r="Z13" s="25"/>
      <c r="AA13" s="25"/>
      <c r="AB13" s="25"/>
      <c r="AC13" s="25"/>
      <c r="AD13" s="25"/>
      <c r="AE13" s="25"/>
      <c r="AF13" s="25"/>
    </row>
    <row r="14" spans="1:32" s="127" customFormat="1" ht="15" customHeight="1" x14ac:dyDescent="0.2">
      <c r="A14" s="73"/>
      <c r="B14" s="87" t="s">
        <v>60</v>
      </c>
      <c r="C14" s="24" t="s">
        <v>107</v>
      </c>
      <c r="D14" s="88" t="s">
        <v>62</v>
      </c>
      <c r="E14" s="89" t="s">
        <v>1</v>
      </c>
      <c r="F14" s="49"/>
      <c r="G14" s="90" t="s">
        <v>63</v>
      </c>
      <c r="H14" s="91" t="s">
        <v>64</v>
      </c>
      <c r="I14" s="91" t="s">
        <v>30</v>
      </c>
      <c r="J14" s="19" t="s">
        <v>65</v>
      </c>
      <c r="K14" s="92" t="s">
        <v>66</v>
      </c>
      <c r="L14" s="92" t="s">
        <v>67</v>
      </c>
      <c r="M14" s="90" t="s">
        <v>68</v>
      </c>
      <c r="N14" s="90" t="s">
        <v>29</v>
      </c>
      <c r="O14" s="91" t="s">
        <v>69</v>
      </c>
      <c r="P14" s="90" t="s">
        <v>64</v>
      </c>
      <c r="Q14" s="90" t="s">
        <v>16</v>
      </c>
      <c r="R14" s="90">
        <v>1</v>
      </c>
      <c r="S14" s="90">
        <v>2</v>
      </c>
      <c r="T14" s="90">
        <v>3</v>
      </c>
      <c r="U14" s="90" t="s">
        <v>70</v>
      </c>
      <c r="V14" s="19" t="s">
        <v>108</v>
      </c>
      <c r="W14" s="18" t="s">
        <v>71</v>
      </c>
      <c r="X14" s="18" t="s">
        <v>72</v>
      </c>
      <c r="Y14" s="25"/>
      <c r="Z14" s="25"/>
      <c r="AA14" s="25"/>
      <c r="AB14" s="25"/>
      <c r="AC14" s="25"/>
      <c r="AD14" s="25"/>
      <c r="AE14" s="25"/>
      <c r="AF14" s="25"/>
    </row>
    <row r="15" spans="1:32" s="127" customFormat="1" ht="15" customHeight="1" x14ac:dyDescent="0.2">
      <c r="A15" s="73"/>
      <c r="B15" s="95" t="s">
        <v>111</v>
      </c>
      <c r="C15" s="128" t="s">
        <v>112</v>
      </c>
      <c r="D15" s="95" t="s">
        <v>109</v>
      </c>
      <c r="E15" s="129" t="s">
        <v>35</v>
      </c>
      <c r="F15" s="49"/>
      <c r="G15" s="130">
        <v>1</v>
      </c>
      <c r="H15" s="131"/>
      <c r="I15" s="130"/>
      <c r="J15" s="132"/>
      <c r="K15" s="132" t="s">
        <v>76</v>
      </c>
      <c r="L15" s="131"/>
      <c r="M15" s="133">
        <v>1</v>
      </c>
      <c r="N15" s="134">
        <v>0</v>
      </c>
      <c r="O15" s="134">
        <v>0</v>
      </c>
      <c r="P15" s="134">
        <v>0</v>
      </c>
      <c r="Q15" s="133"/>
      <c r="R15" s="133"/>
      <c r="S15" s="133"/>
      <c r="T15" s="133"/>
      <c r="U15" s="133"/>
      <c r="V15" s="135"/>
      <c r="W15" s="129" t="s">
        <v>110</v>
      </c>
      <c r="X15" s="97"/>
      <c r="Y15" s="25"/>
      <c r="Z15" s="25"/>
      <c r="AA15" s="25"/>
      <c r="AB15" s="25"/>
      <c r="AC15" s="25"/>
      <c r="AD15" s="25"/>
      <c r="AE15" s="25"/>
      <c r="AF15" s="25"/>
    </row>
    <row r="16" spans="1:32" s="127" customFormat="1" ht="15" customHeight="1" x14ac:dyDescent="0.2">
      <c r="A16" s="73"/>
      <c r="B16" s="138" t="s">
        <v>113</v>
      </c>
      <c r="C16" s="139" t="s">
        <v>114</v>
      </c>
      <c r="D16" s="138" t="s">
        <v>115</v>
      </c>
      <c r="E16" s="140" t="s">
        <v>35</v>
      </c>
      <c r="F16" s="49"/>
      <c r="G16" s="141"/>
      <c r="H16" s="141"/>
      <c r="I16" s="141">
        <v>1</v>
      </c>
      <c r="J16" s="142"/>
      <c r="K16" s="142" t="s">
        <v>76</v>
      </c>
      <c r="L16" s="143"/>
      <c r="M16" s="143">
        <v>1</v>
      </c>
      <c r="N16" s="142">
        <v>0</v>
      </c>
      <c r="O16" s="143">
        <v>0</v>
      </c>
      <c r="P16" s="143">
        <v>0</v>
      </c>
      <c r="Q16" s="143"/>
      <c r="R16" s="143"/>
      <c r="S16" s="143"/>
      <c r="T16" s="143"/>
      <c r="U16" s="143"/>
      <c r="V16" s="144"/>
      <c r="W16" s="140" t="s">
        <v>116</v>
      </c>
      <c r="X16" s="38">
        <v>1500</v>
      </c>
      <c r="Y16" s="25"/>
      <c r="Z16" s="25"/>
      <c r="AA16" s="25"/>
      <c r="AB16" s="25"/>
      <c r="AC16" s="25"/>
      <c r="AD16" s="25"/>
      <c r="AE16" s="25"/>
      <c r="AF16" s="25"/>
    </row>
    <row r="17" spans="1:32" s="127" customFormat="1" ht="15" customHeight="1" x14ac:dyDescent="0.2">
      <c r="A17" s="70"/>
      <c r="B17" s="24" t="s">
        <v>7</v>
      </c>
      <c r="C17" s="19"/>
      <c r="D17" s="18"/>
      <c r="E17" s="103"/>
      <c r="F17" s="49"/>
      <c r="G17" s="20">
        <f>SUM(G15:G16)</f>
        <v>1</v>
      </c>
      <c r="H17" s="20">
        <v>1</v>
      </c>
      <c r="I17" s="20">
        <f>SUM(I15:I16)</f>
        <v>1</v>
      </c>
      <c r="J17" s="19"/>
      <c r="K17" s="19"/>
      <c r="L17" s="19"/>
      <c r="M17" s="20">
        <f t="shared" ref="M17" si="1">SUM(M15:M16)</f>
        <v>2</v>
      </c>
      <c r="N17" s="20">
        <f t="shared" ref="N17" si="2">SUM(N15:N16)</f>
        <v>0</v>
      </c>
      <c r="O17" s="20">
        <f t="shared" ref="O17" si="3">SUM(O15:O16)</f>
        <v>0</v>
      </c>
      <c r="P17" s="20">
        <f t="shared" ref="P17" si="4">SUM(P15:P16)</f>
        <v>0</v>
      </c>
      <c r="Q17" s="20">
        <f t="shared" ref="Q17" si="5">SUM(Q15:Q16)</f>
        <v>0</v>
      </c>
      <c r="R17" s="20">
        <f t="shared" ref="R17" si="6">SUM(R15:R16)</f>
        <v>0</v>
      </c>
      <c r="S17" s="20">
        <f t="shared" ref="S17" si="7">SUM(S15:S16)</f>
        <v>0</v>
      </c>
      <c r="T17" s="20">
        <f t="shared" ref="T17" si="8">SUM(T15:T16)</f>
        <v>0</v>
      </c>
      <c r="U17" s="20">
        <f t="shared" ref="U17" si="9">SUM(U15:U16)</f>
        <v>0</v>
      </c>
      <c r="V17" s="82"/>
      <c r="W17" s="105"/>
      <c r="X17" s="106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73"/>
      <c r="B18" s="122" t="s">
        <v>87</v>
      </c>
      <c r="C18" s="107" t="s">
        <v>117</v>
      </c>
      <c r="D18" s="136"/>
      <c r="E18" s="74"/>
      <c r="F18" s="75"/>
      <c r="G18" s="123"/>
      <c r="H18" s="74"/>
      <c r="I18" s="76"/>
      <c r="J18" s="74"/>
      <c r="K18" s="74"/>
      <c r="L18" s="74"/>
      <c r="M18" s="74"/>
      <c r="N18" s="74"/>
      <c r="O18" s="74"/>
      <c r="P18" s="74"/>
      <c r="Q18" s="74"/>
      <c r="R18" s="107"/>
      <c r="S18" s="74"/>
      <c r="T18" s="74"/>
      <c r="U18" s="74"/>
      <c r="V18" s="74"/>
      <c r="W18" s="107"/>
      <c r="X18" s="108"/>
      <c r="Y18" s="1"/>
      <c r="Z18" s="1"/>
      <c r="AA18" s="1"/>
      <c r="AB18" s="1"/>
      <c r="AC18" s="1"/>
      <c r="AD18" s="1"/>
    </row>
    <row r="19" spans="1:32" x14ac:dyDescent="0.25">
      <c r="A19" s="73"/>
      <c r="B19" s="137"/>
      <c r="C19" s="110"/>
      <c r="D19" s="126"/>
      <c r="E19" s="111"/>
      <c r="F19" s="111"/>
      <c r="G19" s="110"/>
      <c r="H19" s="113"/>
      <c r="I19" s="113"/>
      <c r="J19" s="113"/>
      <c r="K19" s="113"/>
      <c r="L19" s="113"/>
      <c r="M19" s="110"/>
      <c r="N19" s="113"/>
      <c r="O19" s="113"/>
      <c r="P19" s="113"/>
      <c r="Q19" s="113"/>
      <c r="R19" s="110"/>
      <c r="S19" s="113"/>
      <c r="T19" s="113"/>
      <c r="U19" s="113"/>
      <c r="V19" s="113"/>
      <c r="W19" s="110"/>
      <c r="X19" s="114"/>
      <c r="Y19" s="1"/>
      <c r="Z19" s="1"/>
      <c r="AA19" s="1"/>
      <c r="AB19" s="1"/>
      <c r="AC19" s="1"/>
      <c r="AD19" s="1"/>
    </row>
    <row r="20" spans="1:32" s="127" customFormat="1" ht="15" customHeight="1" x14ac:dyDescent="0.25">
      <c r="A20" s="73"/>
      <c r="B20" s="109"/>
      <c r="C20" s="46"/>
      <c r="D20" s="109"/>
      <c r="E20" s="115"/>
      <c r="F20" s="36"/>
      <c r="G20" s="46"/>
      <c r="H20" s="49"/>
      <c r="I20" s="46"/>
      <c r="J20" s="25"/>
      <c r="K20" s="25"/>
      <c r="L20" s="25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109"/>
      <c r="X20" s="46"/>
      <c r="Y20" s="25"/>
      <c r="Z20" s="25"/>
      <c r="AA20" s="25"/>
      <c r="AB20" s="25"/>
      <c r="AC20" s="25"/>
      <c r="AD20" s="25"/>
      <c r="AE20" s="25"/>
      <c r="AF20" s="25"/>
    </row>
    <row r="21" spans="1:32" s="127" customFormat="1" ht="15" customHeight="1" x14ac:dyDescent="0.25">
      <c r="A21" s="73"/>
      <c r="B21" s="109"/>
      <c r="C21" s="46"/>
      <c r="D21" s="109"/>
      <c r="E21" s="115"/>
      <c r="F21" s="36"/>
      <c r="G21" s="46"/>
      <c r="H21" s="49"/>
      <c r="I21" s="46"/>
      <c r="J21" s="25"/>
      <c r="K21" s="25"/>
      <c r="L21" s="25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109"/>
      <c r="X21" s="46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73"/>
      <c r="B22" s="109"/>
      <c r="C22" s="46"/>
      <c r="D22" s="109"/>
      <c r="E22" s="115"/>
      <c r="G22" s="46"/>
      <c r="H22" s="49"/>
      <c r="I22" s="46"/>
      <c r="J22" s="25"/>
      <c r="K22" s="25"/>
      <c r="L22" s="25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109"/>
      <c r="X22" s="46"/>
      <c r="Y22" s="1"/>
      <c r="Z22" s="1"/>
      <c r="AA22" s="1"/>
      <c r="AB22" s="1"/>
      <c r="AC22" s="1"/>
      <c r="AD22" s="1"/>
    </row>
    <row r="23" spans="1:32" x14ac:dyDescent="0.25">
      <c r="A23" s="73"/>
      <c r="B23" s="109"/>
      <c r="C23" s="46"/>
      <c r="D23" s="109"/>
      <c r="E23" s="115"/>
      <c r="G23" s="46"/>
      <c r="H23" s="49"/>
      <c r="I23" s="46"/>
      <c r="J23" s="25"/>
      <c r="K23" s="25"/>
      <c r="L23" s="25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109"/>
      <c r="X23" s="46"/>
      <c r="Y23" s="1"/>
      <c r="Z23" s="1"/>
      <c r="AA23" s="1"/>
      <c r="AB23" s="1"/>
      <c r="AC23" s="1"/>
      <c r="AD23" s="1"/>
    </row>
    <row r="24" spans="1:32" x14ac:dyDescent="0.25">
      <c r="A24" s="73"/>
      <c r="B24" s="109"/>
      <c r="C24" s="46"/>
      <c r="D24" s="109"/>
      <c r="E24" s="115"/>
      <c r="G24" s="46"/>
      <c r="H24" s="49"/>
      <c r="I24" s="46"/>
      <c r="J24" s="25"/>
      <c r="K24" s="25"/>
      <c r="L24" s="25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109"/>
      <c r="X24" s="46"/>
      <c r="Y24" s="1"/>
      <c r="Z24" s="1"/>
      <c r="AA24" s="1"/>
      <c r="AB24" s="1"/>
      <c r="AC24" s="1"/>
      <c r="AD24" s="1"/>
    </row>
    <row r="25" spans="1:32" x14ac:dyDescent="0.25">
      <c r="A25" s="73"/>
      <c r="B25" s="109"/>
      <c r="C25" s="46"/>
      <c r="D25" s="109"/>
      <c r="E25" s="115"/>
      <c r="G25" s="46"/>
      <c r="H25" s="49"/>
      <c r="I25" s="46"/>
      <c r="J25" s="25"/>
      <c r="K25" s="25"/>
      <c r="L25" s="25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109"/>
      <c r="X25" s="46"/>
      <c r="Y25" s="1"/>
      <c r="Z25" s="1"/>
      <c r="AA25" s="1"/>
      <c r="AB25" s="1"/>
      <c r="AC25" s="1"/>
      <c r="AD25" s="1"/>
    </row>
    <row r="26" spans="1:32" x14ac:dyDescent="0.25">
      <c r="A26" s="73"/>
      <c r="B26" s="109"/>
      <c r="C26" s="46"/>
      <c r="D26" s="109"/>
      <c r="E26" s="115"/>
      <c r="G26" s="46"/>
      <c r="H26" s="49"/>
      <c r="I26" s="46"/>
      <c r="J26" s="25"/>
      <c r="K26" s="25"/>
      <c r="L26" s="25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109"/>
      <c r="X26" s="46"/>
      <c r="Y26" s="1"/>
      <c r="Z26" s="1"/>
      <c r="AA26" s="1"/>
      <c r="AB26" s="1"/>
      <c r="AC26" s="1"/>
      <c r="AD26" s="1"/>
    </row>
    <row r="27" spans="1:32" x14ac:dyDescent="0.25">
      <c r="A27" s="73"/>
      <c r="B27" s="109"/>
      <c r="C27" s="46"/>
      <c r="D27" s="109"/>
      <c r="E27" s="115"/>
      <c r="G27" s="46"/>
      <c r="H27" s="49"/>
      <c r="I27" s="46"/>
      <c r="J27" s="25"/>
      <c r="K27" s="25"/>
      <c r="L27" s="2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109"/>
      <c r="X27" s="46"/>
      <c r="Y27" s="1"/>
      <c r="Z27" s="1"/>
      <c r="AA27" s="1"/>
      <c r="AB27" s="1"/>
      <c r="AC27" s="1"/>
      <c r="AD27" s="1"/>
    </row>
    <row r="28" spans="1:32" x14ac:dyDescent="0.25">
      <c r="A28" s="73"/>
      <c r="B28" s="109"/>
      <c r="C28" s="46"/>
      <c r="D28" s="109"/>
      <c r="E28" s="115"/>
      <c r="G28" s="46"/>
      <c r="H28" s="49"/>
      <c r="I28" s="46"/>
      <c r="J28" s="25"/>
      <c r="K28" s="25"/>
      <c r="L28" s="25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109"/>
      <c r="X28" s="46"/>
      <c r="Y28" s="1"/>
      <c r="Z28" s="1"/>
      <c r="AA28" s="1"/>
      <c r="AB28" s="1"/>
      <c r="AC28" s="1"/>
      <c r="AD28" s="1"/>
    </row>
    <row r="29" spans="1:32" x14ac:dyDescent="0.25">
      <c r="A29" s="73"/>
      <c r="B29" s="109"/>
      <c r="C29" s="46"/>
      <c r="D29" s="109"/>
      <c r="E29" s="115"/>
      <c r="G29" s="46"/>
      <c r="H29" s="49"/>
      <c r="I29" s="46"/>
      <c r="J29" s="25"/>
      <c r="K29" s="25"/>
      <c r="L29" s="25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109"/>
      <c r="X29" s="46"/>
      <c r="Y29" s="1"/>
      <c r="Z29" s="1"/>
      <c r="AA29" s="1"/>
      <c r="AB29" s="1"/>
      <c r="AC29" s="1"/>
      <c r="AD29" s="1"/>
    </row>
    <row r="30" spans="1:32" x14ac:dyDescent="0.25">
      <c r="A30" s="73"/>
      <c r="B30" s="109"/>
      <c r="C30" s="46"/>
      <c r="D30" s="109"/>
      <c r="E30" s="115"/>
      <c r="G30" s="46"/>
      <c r="H30" s="49"/>
      <c r="I30" s="46"/>
      <c r="J30" s="25"/>
      <c r="K30" s="25"/>
      <c r="L30" s="25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109"/>
      <c r="X30" s="46"/>
      <c r="Y30" s="1"/>
      <c r="Z30" s="1"/>
      <c r="AA30" s="1"/>
      <c r="AB30" s="1"/>
      <c r="AC30" s="1"/>
      <c r="AD30" s="1"/>
    </row>
    <row r="31" spans="1:32" x14ac:dyDescent="0.25">
      <c r="A31" s="73"/>
      <c r="B31" s="109"/>
      <c r="C31" s="46"/>
      <c r="D31" s="109"/>
      <c r="E31" s="115"/>
      <c r="G31" s="46"/>
      <c r="H31" s="49"/>
      <c r="I31" s="46"/>
      <c r="J31" s="25"/>
      <c r="K31" s="25"/>
      <c r="L31" s="25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109"/>
      <c r="X31" s="46"/>
      <c r="Y31" s="1"/>
      <c r="Z31" s="1"/>
      <c r="AA31" s="1"/>
      <c r="AB31" s="1"/>
      <c r="AC31" s="1"/>
      <c r="AD31" s="1"/>
    </row>
    <row r="32" spans="1:32" x14ac:dyDescent="0.25">
      <c r="A32" s="73"/>
      <c r="B32" s="109"/>
      <c r="C32" s="46"/>
      <c r="D32" s="109"/>
      <c r="E32" s="115"/>
      <c r="G32" s="46"/>
      <c r="H32" s="49"/>
      <c r="I32" s="46"/>
      <c r="J32" s="25"/>
      <c r="K32" s="25"/>
      <c r="L32" s="25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109"/>
      <c r="X32" s="46"/>
      <c r="Y32" s="1"/>
      <c r="Z32" s="1"/>
      <c r="AA32" s="1"/>
      <c r="AB32" s="1"/>
      <c r="AC32" s="1"/>
      <c r="AD32" s="1"/>
    </row>
    <row r="33" spans="1:30" x14ac:dyDescent="0.25">
      <c r="A33" s="73"/>
      <c r="B33" s="109"/>
      <c r="C33" s="46"/>
      <c r="D33" s="109"/>
      <c r="E33" s="115"/>
      <c r="G33" s="46"/>
      <c r="H33" s="49"/>
      <c r="I33" s="46"/>
      <c r="J33" s="25"/>
      <c r="K33" s="25"/>
      <c r="L33" s="25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109"/>
      <c r="X33" s="46"/>
      <c r="Y33" s="1"/>
      <c r="Z33" s="1"/>
      <c r="AA33" s="1"/>
      <c r="AB33" s="1"/>
      <c r="AC33" s="1"/>
      <c r="AD33" s="1"/>
    </row>
    <row r="34" spans="1:30" x14ac:dyDescent="0.25">
      <c r="A34" s="73"/>
      <c r="B34" s="109"/>
      <c r="C34" s="46"/>
      <c r="D34" s="109"/>
      <c r="E34" s="115"/>
      <c r="G34" s="46"/>
      <c r="H34" s="49"/>
      <c r="I34" s="46"/>
      <c r="J34" s="25"/>
      <c r="K34" s="25"/>
      <c r="L34" s="25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109"/>
      <c r="X34" s="46"/>
      <c r="Y34" s="1"/>
      <c r="Z34" s="1"/>
      <c r="AA34" s="1"/>
      <c r="AB34" s="1"/>
      <c r="AC34" s="1"/>
      <c r="AD34" s="1"/>
    </row>
    <row r="35" spans="1:30" x14ac:dyDescent="0.25">
      <c r="A35" s="73"/>
      <c r="B35" s="109"/>
      <c r="C35" s="46"/>
      <c r="D35" s="109"/>
      <c r="E35" s="115"/>
      <c r="G35" s="46"/>
      <c r="H35" s="49"/>
      <c r="I35" s="46"/>
      <c r="J35" s="25"/>
      <c r="K35" s="25"/>
      <c r="L35" s="25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109"/>
      <c r="X35" s="46"/>
      <c r="Y35" s="1"/>
      <c r="Z35" s="1"/>
      <c r="AA35" s="1"/>
      <c r="AB35" s="1"/>
      <c r="AC35" s="1"/>
      <c r="AD35" s="1"/>
    </row>
    <row r="36" spans="1:30" x14ac:dyDescent="0.25">
      <c r="A36" s="73"/>
      <c r="B36" s="109"/>
      <c r="C36" s="46"/>
      <c r="D36" s="109"/>
      <c r="E36" s="115"/>
      <c r="G36" s="46"/>
      <c r="H36" s="49"/>
      <c r="I36" s="46"/>
      <c r="J36" s="25"/>
      <c r="K36" s="25"/>
      <c r="L36" s="25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109"/>
      <c r="X36" s="46"/>
      <c r="Y36" s="1"/>
      <c r="Z36" s="1"/>
      <c r="AA36" s="1"/>
      <c r="AB36" s="1"/>
      <c r="AC36" s="1"/>
      <c r="AD36" s="1"/>
    </row>
    <row r="37" spans="1:30" x14ac:dyDescent="0.25">
      <c r="A37" s="73"/>
      <c r="B37" s="109"/>
      <c r="C37" s="46"/>
      <c r="D37" s="109"/>
      <c r="E37" s="115"/>
      <c r="G37" s="46"/>
      <c r="H37" s="49"/>
      <c r="I37" s="46"/>
      <c r="J37" s="25"/>
      <c r="K37" s="25"/>
      <c r="L37" s="25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109"/>
      <c r="X37" s="46"/>
      <c r="Y37" s="1"/>
      <c r="Z37" s="1"/>
      <c r="AA37" s="1"/>
      <c r="AB37" s="1"/>
      <c r="AC37" s="1"/>
      <c r="AD37" s="1"/>
    </row>
    <row r="38" spans="1:30" x14ac:dyDescent="0.25">
      <c r="A38" s="73"/>
      <c r="B38" s="109"/>
      <c r="C38" s="46"/>
      <c r="D38" s="109"/>
      <c r="E38" s="115"/>
      <c r="G38" s="46"/>
      <c r="H38" s="49"/>
      <c r="I38" s="46"/>
      <c r="J38" s="25"/>
      <c r="K38" s="25"/>
      <c r="L38" s="25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109"/>
      <c r="X38" s="46"/>
      <c r="Y38" s="1"/>
      <c r="Z38" s="1"/>
      <c r="AA38" s="1"/>
      <c r="AB38" s="1"/>
      <c r="AC38" s="1"/>
      <c r="AD38" s="1"/>
    </row>
    <row r="39" spans="1:30" x14ac:dyDescent="0.25">
      <c r="A39" s="73"/>
      <c r="B39" s="109"/>
      <c r="C39" s="46"/>
      <c r="D39" s="109"/>
      <c r="E39" s="115"/>
      <c r="G39" s="46"/>
      <c r="H39" s="49"/>
      <c r="I39" s="46"/>
      <c r="J39" s="25"/>
      <c r="K39" s="25"/>
      <c r="L39" s="25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109"/>
      <c r="X39" s="46"/>
      <c r="Y39" s="1"/>
      <c r="Z39" s="1"/>
      <c r="AA39" s="1"/>
      <c r="AB39" s="1"/>
      <c r="AC39" s="1"/>
      <c r="AD39" s="1"/>
    </row>
    <row r="40" spans="1:30" x14ac:dyDescent="0.25">
      <c r="A40" s="73"/>
      <c r="B40" s="109"/>
      <c r="C40" s="46"/>
      <c r="D40" s="109"/>
      <c r="E40" s="115"/>
      <c r="G40" s="46"/>
      <c r="H40" s="49"/>
      <c r="I40" s="46"/>
      <c r="J40" s="25"/>
      <c r="K40" s="25"/>
      <c r="L40" s="25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109"/>
      <c r="X40" s="46"/>
      <c r="Y40" s="1"/>
      <c r="Z40" s="1"/>
      <c r="AA40" s="1"/>
      <c r="AB40" s="1"/>
      <c r="AC40" s="1"/>
      <c r="AD40" s="1"/>
    </row>
    <row r="41" spans="1:30" x14ac:dyDescent="0.25">
      <c r="A41" s="73"/>
      <c r="B41" s="109"/>
      <c r="C41" s="46"/>
      <c r="D41" s="109"/>
      <c r="E41" s="115"/>
      <c r="G41" s="46"/>
      <c r="H41" s="49"/>
      <c r="I41" s="46"/>
      <c r="J41" s="25"/>
      <c r="K41" s="25"/>
      <c r="L41" s="25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109"/>
      <c r="X41" s="46"/>
      <c r="Y41" s="1"/>
      <c r="Z41" s="1"/>
      <c r="AA41" s="1"/>
      <c r="AB41" s="1"/>
      <c r="AC41" s="1"/>
      <c r="AD41" s="1"/>
    </row>
    <row r="42" spans="1:30" x14ac:dyDescent="0.25">
      <c r="A42" s="73"/>
      <c r="B42" s="109"/>
      <c r="C42" s="46"/>
      <c r="D42" s="109"/>
      <c r="E42" s="115"/>
      <c r="G42" s="46"/>
      <c r="H42" s="49"/>
      <c r="I42" s="46"/>
      <c r="J42" s="25"/>
      <c r="K42" s="25"/>
      <c r="L42" s="25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109"/>
      <c r="X42" s="46"/>
      <c r="Y42" s="1"/>
      <c r="Z42" s="1"/>
      <c r="AA42" s="1"/>
      <c r="AB42" s="1"/>
      <c r="AC42" s="1"/>
      <c r="AD42" s="1"/>
    </row>
    <row r="43" spans="1:30" x14ac:dyDescent="0.25">
      <c r="A43" s="73"/>
      <c r="B43" s="109"/>
      <c r="C43" s="46"/>
      <c r="D43" s="109"/>
      <c r="E43" s="115"/>
      <c r="G43" s="46"/>
      <c r="H43" s="49"/>
      <c r="I43" s="46"/>
      <c r="J43" s="25"/>
      <c r="K43" s="25"/>
      <c r="L43" s="25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109"/>
      <c r="X43" s="46"/>
      <c r="Y43" s="1"/>
      <c r="Z43" s="1"/>
      <c r="AA43" s="1"/>
      <c r="AB43" s="1"/>
      <c r="AC43" s="1"/>
      <c r="AD43" s="1"/>
    </row>
    <row r="44" spans="1:30" x14ac:dyDescent="0.25">
      <c r="A44" s="73"/>
      <c r="B44" s="109"/>
      <c r="C44" s="46"/>
      <c r="D44" s="109"/>
      <c r="E44" s="115"/>
      <c r="G44" s="46"/>
      <c r="H44" s="49"/>
      <c r="I44" s="46"/>
      <c r="J44" s="25"/>
      <c r="K44" s="25"/>
      <c r="L44" s="25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109"/>
      <c r="X44" s="46"/>
      <c r="Y44" s="1"/>
      <c r="Z44" s="1"/>
      <c r="AA44" s="1"/>
      <c r="AB44" s="1"/>
      <c r="AC44" s="1"/>
      <c r="AD44" s="1"/>
    </row>
    <row r="45" spans="1:30" x14ac:dyDescent="0.25">
      <c r="A45" s="73"/>
      <c r="B45" s="109"/>
      <c r="C45" s="46"/>
      <c r="D45" s="109"/>
      <c r="E45" s="115"/>
      <c r="G45" s="46"/>
      <c r="H45" s="49"/>
      <c r="I45" s="46"/>
      <c r="J45" s="25"/>
      <c r="K45" s="25"/>
      <c r="L45" s="25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109"/>
      <c r="X45" s="46"/>
      <c r="Y45" s="1"/>
      <c r="Z45" s="1"/>
      <c r="AA45" s="1"/>
      <c r="AB45" s="1"/>
      <c r="AC45" s="1"/>
      <c r="AD45" s="1"/>
    </row>
    <row r="46" spans="1:30" x14ac:dyDescent="0.25">
      <c r="A46" s="73"/>
      <c r="B46" s="109"/>
      <c r="C46" s="46"/>
      <c r="D46" s="109"/>
      <c r="E46" s="115"/>
      <c r="G46" s="46"/>
      <c r="H46" s="49"/>
      <c r="I46" s="46"/>
      <c r="J46" s="25"/>
      <c r="K46" s="25"/>
      <c r="L46" s="25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109"/>
      <c r="X46" s="46"/>
      <c r="Y46" s="1"/>
      <c r="Z46" s="1"/>
      <c r="AA46" s="1"/>
      <c r="AB46" s="1"/>
      <c r="AC46" s="1"/>
      <c r="AD46" s="1"/>
    </row>
    <row r="47" spans="1:30" x14ac:dyDescent="0.25">
      <c r="A47" s="73"/>
      <c r="B47" s="109"/>
      <c r="C47" s="46"/>
      <c r="D47" s="109"/>
      <c r="E47" s="115"/>
      <c r="G47" s="46"/>
      <c r="H47" s="49"/>
      <c r="I47" s="46"/>
      <c r="J47" s="25"/>
      <c r="K47" s="25"/>
      <c r="L47" s="25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109"/>
      <c r="X47" s="46"/>
      <c r="Y47" s="1"/>
      <c r="Z47" s="1"/>
      <c r="AA47" s="1"/>
      <c r="AB47" s="1"/>
      <c r="AC47" s="1"/>
      <c r="AD47" s="1"/>
    </row>
    <row r="48" spans="1:30" x14ac:dyDescent="0.25">
      <c r="A48" s="73"/>
      <c r="B48" s="109"/>
      <c r="C48" s="46"/>
      <c r="D48" s="109"/>
      <c r="E48" s="115"/>
      <c r="G48" s="46"/>
      <c r="H48" s="49"/>
      <c r="I48" s="46"/>
      <c r="J48" s="25"/>
      <c r="K48" s="25"/>
      <c r="L48" s="25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109"/>
      <c r="X48" s="46"/>
      <c r="Y48" s="1"/>
      <c r="Z48" s="1"/>
      <c r="AA48" s="1"/>
      <c r="AB48" s="1"/>
      <c r="AC48" s="1"/>
      <c r="AD48" s="1"/>
    </row>
    <row r="49" spans="1:30" x14ac:dyDescent="0.25">
      <c r="A49" s="73"/>
      <c r="B49" s="109"/>
      <c r="C49" s="46"/>
      <c r="D49" s="109"/>
      <c r="E49" s="115"/>
      <c r="G49" s="46"/>
      <c r="H49" s="49"/>
      <c r="I49" s="46"/>
      <c r="J49" s="25"/>
      <c r="K49" s="25"/>
      <c r="L49" s="25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109"/>
      <c r="X49" s="46"/>
      <c r="Y49" s="1"/>
      <c r="Z49" s="1"/>
      <c r="AA49" s="1"/>
      <c r="AB49" s="1"/>
      <c r="AC49" s="1"/>
      <c r="AD49" s="1"/>
    </row>
    <row r="50" spans="1:30" x14ac:dyDescent="0.25">
      <c r="A50" s="73"/>
      <c r="B50" s="109"/>
      <c r="C50" s="46"/>
      <c r="D50" s="109"/>
      <c r="E50" s="115"/>
      <c r="G50" s="46"/>
      <c r="H50" s="49"/>
      <c r="I50" s="46"/>
      <c r="J50" s="25"/>
      <c r="K50" s="25"/>
      <c r="L50" s="25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109"/>
      <c r="X50" s="46"/>
      <c r="Y50" s="1"/>
      <c r="Z50" s="1"/>
      <c r="AA50" s="1"/>
      <c r="AB50" s="1"/>
      <c r="AC50" s="1"/>
      <c r="AD50" s="1"/>
    </row>
    <row r="51" spans="1:30" x14ac:dyDescent="0.25">
      <c r="A51" s="73"/>
      <c r="B51" s="109"/>
      <c r="C51" s="46"/>
      <c r="D51" s="109"/>
      <c r="E51" s="115"/>
      <c r="G51" s="46"/>
      <c r="H51" s="49"/>
      <c r="I51" s="46"/>
      <c r="J51" s="25"/>
      <c r="K51" s="25"/>
      <c r="L51" s="25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109"/>
      <c r="X51" s="46"/>
      <c r="Y51" s="1"/>
      <c r="Z51" s="1"/>
      <c r="AA51" s="1"/>
      <c r="AB51" s="1"/>
      <c r="AC51" s="1"/>
      <c r="AD51" s="1"/>
    </row>
    <row r="52" spans="1:30" x14ac:dyDescent="0.25">
      <c r="A52" s="73"/>
      <c r="B52" s="109"/>
      <c r="C52" s="46"/>
      <c r="D52" s="109"/>
      <c r="E52" s="115"/>
      <c r="G52" s="46"/>
      <c r="H52" s="49"/>
      <c r="I52" s="46"/>
      <c r="J52" s="25"/>
      <c r="K52" s="25"/>
      <c r="L52" s="25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109"/>
      <c r="X52" s="46"/>
      <c r="Y52" s="1"/>
      <c r="Z52" s="1"/>
      <c r="AA52" s="1"/>
      <c r="AB52" s="1"/>
      <c r="AC52" s="1"/>
      <c r="AD52" s="1"/>
    </row>
    <row r="53" spans="1:30" x14ac:dyDescent="0.25">
      <c r="A53" s="73"/>
      <c r="B53" s="109"/>
      <c r="C53" s="46"/>
      <c r="D53" s="109"/>
      <c r="E53" s="115"/>
      <c r="G53" s="46"/>
      <c r="H53" s="49"/>
      <c r="I53" s="46"/>
      <c r="J53" s="25"/>
      <c r="K53" s="25"/>
      <c r="L53" s="25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109"/>
      <c r="X53" s="46"/>
      <c r="Y53" s="1"/>
      <c r="Z53" s="1"/>
      <c r="AA53" s="1"/>
      <c r="AB53" s="1"/>
      <c r="AC53" s="1"/>
      <c r="AD53" s="1"/>
    </row>
    <row r="54" spans="1:30" x14ac:dyDescent="0.25">
      <c r="A54" s="73"/>
      <c r="B54" s="109"/>
      <c r="C54" s="46"/>
      <c r="D54" s="109"/>
      <c r="E54" s="115"/>
      <c r="G54" s="46"/>
      <c r="H54" s="49"/>
      <c r="I54" s="46"/>
      <c r="J54" s="25"/>
      <c r="K54" s="25"/>
      <c r="L54" s="25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109"/>
      <c r="X54" s="46"/>
      <c r="Y54" s="1"/>
      <c r="Z54" s="1"/>
      <c r="AA54" s="1"/>
      <c r="AB54" s="1"/>
      <c r="AC54" s="1"/>
      <c r="AD54" s="1"/>
    </row>
    <row r="55" spans="1:30" x14ac:dyDescent="0.25">
      <c r="A55" s="73"/>
      <c r="B55" s="109"/>
      <c r="C55" s="46"/>
      <c r="D55" s="109"/>
      <c r="E55" s="115"/>
      <c r="G55" s="46"/>
      <c r="H55" s="49"/>
      <c r="I55" s="46"/>
      <c r="J55" s="25"/>
      <c r="K55" s="25"/>
      <c r="L55" s="25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109"/>
      <c r="X55" s="46"/>
      <c r="Y55" s="1"/>
      <c r="Z55" s="1"/>
      <c r="AA55" s="1"/>
      <c r="AB55" s="1"/>
      <c r="AC55" s="1"/>
      <c r="AD55" s="1"/>
    </row>
    <row r="56" spans="1:30" x14ac:dyDescent="0.25">
      <c r="A56" s="73"/>
      <c r="B56" s="109"/>
      <c r="C56" s="46"/>
      <c r="D56" s="109"/>
      <c r="E56" s="109"/>
      <c r="F56" s="25"/>
      <c r="G56" s="46"/>
      <c r="H56" s="49"/>
      <c r="I56" s="46"/>
      <c r="J56" s="25"/>
      <c r="K56" s="25"/>
      <c r="L56" s="25"/>
      <c r="M56" s="25"/>
      <c r="N56" s="69"/>
      <c r="O56" s="69"/>
      <c r="P56" s="25"/>
      <c r="Q56" s="25"/>
      <c r="R56" s="25"/>
      <c r="S56" s="25"/>
      <c r="T56" s="25"/>
      <c r="U56" s="25"/>
      <c r="V56" s="25"/>
      <c r="W56" s="109"/>
      <c r="X56" s="25"/>
      <c r="Y56" s="1"/>
      <c r="Z56" s="1"/>
      <c r="AA56" s="1"/>
      <c r="AB56" s="1"/>
      <c r="AC56" s="1"/>
      <c r="AD56" s="1"/>
    </row>
    <row r="57" spans="1:30" x14ac:dyDescent="0.25">
      <c r="A57" s="73"/>
      <c r="B57" s="109"/>
      <c r="C57" s="46"/>
      <c r="D57" s="109"/>
      <c r="E57" s="109"/>
      <c r="F57" s="25"/>
      <c r="G57" s="46"/>
      <c r="H57" s="49"/>
      <c r="I57" s="46"/>
      <c r="J57" s="25"/>
      <c r="K57" s="25"/>
      <c r="L57" s="25"/>
      <c r="M57" s="25"/>
      <c r="N57" s="69"/>
      <c r="O57" s="69"/>
      <c r="P57" s="25"/>
      <c r="Q57" s="25"/>
      <c r="R57" s="25"/>
      <c r="S57" s="25"/>
      <c r="T57" s="25"/>
      <c r="U57" s="25"/>
      <c r="V57" s="25"/>
      <c r="W57" s="109"/>
      <c r="X57" s="25"/>
      <c r="Y57" s="1"/>
      <c r="Z57" s="1"/>
      <c r="AA57" s="1"/>
      <c r="AB57" s="1"/>
      <c r="AC57" s="1"/>
      <c r="AD57" s="1"/>
    </row>
    <row r="58" spans="1:30" x14ac:dyDescent="0.25">
      <c r="A58" s="73"/>
      <c r="B58" s="109"/>
      <c r="C58" s="46"/>
      <c r="D58" s="109"/>
      <c r="E58" s="109"/>
      <c r="F58" s="25"/>
      <c r="G58" s="46"/>
      <c r="H58" s="49"/>
      <c r="I58" s="46"/>
      <c r="J58" s="25"/>
      <c r="K58" s="25"/>
      <c r="L58" s="25"/>
      <c r="M58" s="25"/>
      <c r="N58" s="69"/>
      <c r="O58" s="69"/>
      <c r="P58" s="25"/>
      <c r="Q58" s="25"/>
      <c r="R58" s="25"/>
      <c r="S58" s="25"/>
      <c r="T58" s="25"/>
      <c r="U58" s="25"/>
      <c r="V58" s="25"/>
      <c r="W58" s="109"/>
      <c r="X58" s="25"/>
      <c r="Y58" s="1"/>
      <c r="Z58" s="1"/>
      <c r="AA58" s="1"/>
      <c r="AB58" s="1"/>
      <c r="AC58" s="1"/>
      <c r="AD58" s="1"/>
    </row>
    <row r="59" spans="1:30" x14ac:dyDescent="0.25">
      <c r="A59" s="73"/>
      <c r="B59" s="109"/>
      <c r="C59" s="46"/>
      <c r="D59" s="109"/>
      <c r="E59" s="109"/>
      <c r="F59" s="25"/>
      <c r="G59" s="46"/>
      <c r="H59" s="49"/>
      <c r="I59" s="46"/>
      <c r="J59" s="25"/>
      <c r="K59" s="25"/>
      <c r="L59" s="25"/>
      <c r="M59" s="25"/>
      <c r="N59" s="69"/>
      <c r="O59" s="69"/>
      <c r="P59" s="25"/>
      <c r="Q59" s="25"/>
      <c r="R59" s="25"/>
      <c r="S59" s="25"/>
      <c r="T59" s="25"/>
      <c r="U59" s="25"/>
      <c r="V59" s="25"/>
      <c r="W59" s="109"/>
      <c r="X59" s="25"/>
      <c r="Y59" s="1"/>
      <c r="Z59" s="1"/>
      <c r="AA59" s="1"/>
      <c r="AB59" s="1"/>
      <c r="AC59" s="1"/>
      <c r="AD59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zoomScale="97" zoomScaleNormal="97" workbookViewId="0"/>
  </sheetViews>
  <sheetFormatPr defaultRowHeight="15" x14ac:dyDescent="0.25"/>
  <cols>
    <col min="1" max="1" width="0.7109375" style="175" customWidth="1"/>
    <col min="2" max="2" width="8.140625" style="213" customWidth="1"/>
    <col min="3" max="3" width="8.28515625" style="214" customWidth="1"/>
    <col min="4" max="4" width="5.85546875" style="213" customWidth="1"/>
    <col min="5" max="8" width="5.7109375" style="215" customWidth="1"/>
    <col min="9" max="9" width="10.7109375" style="215" customWidth="1"/>
    <col min="10" max="10" width="0.5703125" style="215" customWidth="1"/>
    <col min="11" max="13" width="5.7109375" style="215" customWidth="1"/>
    <col min="14" max="14" width="10.7109375" style="215" customWidth="1"/>
    <col min="15" max="17" width="5.7109375" style="215" customWidth="1"/>
    <col min="18" max="18" width="10.5703125" style="215" customWidth="1"/>
    <col min="19" max="19" width="6.42578125" style="215" customWidth="1"/>
    <col min="20" max="22" width="3.7109375" style="175" customWidth="1"/>
    <col min="23" max="23" width="28.85546875" style="175" customWidth="1"/>
    <col min="24" max="24" width="68.7109375" style="175" customWidth="1"/>
    <col min="25" max="25" width="50" style="175" customWidth="1"/>
    <col min="26" max="26" width="20.5703125" style="175" customWidth="1"/>
    <col min="27" max="16384" width="9.140625" style="175"/>
  </cols>
  <sheetData>
    <row r="1" spans="1:27" s="160" customFormat="1" ht="23.1" customHeight="1" x14ac:dyDescent="0.3">
      <c r="A1" s="155"/>
      <c r="B1" s="117" t="s">
        <v>92</v>
      </c>
      <c r="C1" s="156"/>
      <c r="D1" s="157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7"/>
      <c r="U1" s="157"/>
      <c r="V1" s="157"/>
      <c r="W1" s="159"/>
      <c r="X1" s="155"/>
      <c r="Y1" s="155"/>
      <c r="Z1" s="155"/>
    </row>
    <row r="2" spans="1:27" s="166" customFormat="1" ht="20.100000000000001" customHeight="1" x14ac:dyDescent="0.25">
      <c r="A2" s="161"/>
      <c r="B2" s="118" t="s">
        <v>33</v>
      </c>
      <c r="C2" s="162"/>
      <c r="D2" s="120"/>
      <c r="E2" s="120" t="s">
        <v>58</v>
      </c>
      <c r="F2" s="119"/>
      <c r="G2" s="163"/>
      <c r="H2" s="162"/>
      <c r="I2" s="163"/>
      <c r="J2" s="119"/>
      <c r="K2" s="163"/>
      <c r="L2" s="163"/>
      <c r="M2" s="119"/>
      <c r="N2" s="163"/>
      <c r="O2" s="163"/>
      <c r="P2" s="119"/>
      <c r="Q2" s="163"/>
      <c r="R2" s="162"/>
      <c r="S2" s="162"/>
      <c r="T2" s="119"/>
      <c r="U2" s="119"/>
      <c r="V2" s="119"/>
      <c r="W2" s="164"/>
      <c r="X2" s="165"/>
      <c r="Y2" s="165"/>
      <c r="Z2" s="165"/>
      <c r="AA2" s="165"/>
    </row>
    <row r="3" spans="1:27" s="173" customFormat="1" ht="15" customHeight="1" x14ac:dyDescent="0.25">
      <c r="A3" s="167"/>
      <c r="B3" s="31" t="s">
        <v>93</v>
      </c>
      <c r="C3" s="88" t="s">
        <v>12</v>
      </c>
      <c r="D3" s="168"/>
      <c r="E3" s="169"/>
      <c r="F3" s="168"/>
      <c r="G3" s="168"/>
      <c r="H3" s="168"/>
      <c r="I3" s="91"/>
      <c r="J3" s="170"/>
      <c r="K3" s="171" t="s">
        <v>14</v>
      </c>
      <c r="L3" s="90"/>
      <c r="M3" s="168"/>
      <c r="N3" s="91"/>
      <c r="O3" s="171" t="s">
        <v>15</v>
      </c>
      <c r="P3" s="90"/>
      <c r="Q3" s="19"/>
      <c r="R3" s="91"/>
      <c r="S3" s="168"/>
      <c r="T3" s="87" t="s">
        <v>94</v>
      </c>
      <c r="U3" s="168"/>
      <c r="V3" s="91"/>
      <c r="W3" s="89" t="s">
        <v>95</v>
      </c>
      <c r="X3" s="172"/>
      <c r="Y3" s="172"/>
      <c r="Z3" s="172"/>
      <c r="AA3" s="172"/>
    </row>
    <row r="4" spans="1:27" ht="15" customHeight="1" x14ac:dyDescent="0.25">
      <c r="A4" s="167"/>
      <c r="B4" s="20" t="s">
        <v>0</v>
      </c>
      <c r="C4" s="18" t="s">
        <v>1</v>
      </c>
      <c r="D4" s="20" t="s">
        <v>4</v>
      </c>
      <c r="E4" s="20" t="s">
        <v>68</v>
      </c>
      <c r="F4" s="20" t="s">
        <v>63</v>
      </c>
      <c r="G4" s="17" t="s">
        <v>64</v>
      </c>
      <c r="H4" s="17" t="s">
        <v>30</v>
      </c>
      <c r="I4" s="20" t="s">
        <v>96</v>
      </c>
      <c r="J4" s="36"/>
      <c r="K4" s="20" t="s">
        <v>68</v>
      </c>
      <c r="L4" s="20" t="s">
        <v>63</v>
      </c>
      <c r="M4" s="174" t="s">
        <v>30</v>
      </c>
      <c r="N4" s="20" t="s">
        <v>96</v>
      </c>
      <c r="O4" s="20" t="s">
        <v>68</v>
      </c>
      <c r="P4" s="20" t="s">
        <v>63</v>
      </c>
      <c r="Q4" s="20" t="s">
        <v>30</v>
      </c>
      <c r="R4" s="20" t="s">
        <v>96</v>
      </c>
      <c r="S4" s="17" t="s">
        <v>32</v>
      </c>
      <c r="T4" s="17">
        <v>1</v>
      </c>
      <c r="U4" s="19">
        <v>2</v>
      </c>
      <c r="V4" s="20">
        <v>3</v>
      </c>
      <c r="W4" s="91"/>
      <c r="X4" s="172"/>
      <c r="Y4" s="172"/>
      <c r="Z4" s="172"/>
      <c r="AA4" s="172"/>
    </row>
    <row r="5" spans="1:27" ht="15" customHeight="1" x14ac:dyDescent="0.25">
      <c r="A5" s="167"/>
      <c r="B5" s="31">
        <v>1981</v>
      </c>
      <c r="C5" s="176" t="s">
        <v>35</v>
      </c>
      <c r="D5" s="31" t="s">
        <v>97</v>
      </c>
      <c r="E5" s="31">
        <v>22</v>
      </c>
      <c r="F5" s="31">
        <v>6</v>
      </c>
      <c r="G5" s="31">
        <v>2</v>
      </c>
      <c r="H5" s="31">
        <v>14</v>
      </c>
      <c r="I5" s="59">
        <f>PRODUCT(F5/E5)</f>
        <v>0.27272727272727271</v>
      </c>
      <c r="J5" s="36"/>
      <c r="K5" s="31"/>
      <c r="L5" s="31"/>
      <c r="M5" s="31"/>
      <c r="N5" s="59"/>
      <c r="O5" s="31">
        <v>6</v>
      </c>
      <c r="P5" s="31">
        <v>2</v>
      </c>
      <c r="Q5" s="31">
        <v>4</v>
      </c>
      <c r="R5" s="59">
        <f>PRODUCT(P5/O5)</f>
        <v>0.33333333333333331</v>
      </c>
      <c r="S5" s="32">
        <v>1</v>
      </c>
      <c r="T5" s="32"/>
      <c r="U5" s="33"/>
      <c r="V5" s="31"/>
      <c r="W5" s="89" t="s">
        <v>37</v>
      </c>
      <c r="X5" s="172"/>
      <c r="Y5" s="172"/>
      <c r="Z5" s="172"/>
      <c r="AA5" s="172"/>
    </row>
    <row r="6" spans="1:27" ht="15" customHeight="1" x14ac:dyDescent="0.25">
      <c r="A6" s="167"/>
      <c r="B6" s="31">
        <v>1995</v>
      </c>
      <c r="C6" s="176" t="s">
        <v>35</v>
      </c>
      <c r="D6" s="31" t="s">
        <v>97</v>
      </c>
      <c r="E6" s="31">
        <v>12</v>
      </c>
      <c r="F6" s="31">
        <v>5</v>
      </c>
      <c r="G6" s="31">
        <v>0</v>
      </c>
      <c r="H6" s="31">
        <v>7</v>
      </c>
      <c r="I6" s="59">
        <f>PRODUCT(F6/E6)</f>
        <v>0.41666666666666669</v>
      </c>
      <c r="J6" s="36"/>
      <c r="K6" s="31"/>
      <c r="L6" s="31"/>
      <c r="M6" s="31"/>
      <c r="N6" s="59"/>
      <c r="O6" s="31">
        <v>4</v>
      </c>
      <c r="P6" s="31">
        <v>3</v>
      </c>
      <c r="Q6" s="31">
        <v>1</v>
      </c>
      <c r="R6" s="59">
        <f>PRODUCT(P6/O6)</f>
        <v>0.75</v>
      </c>
      <c r="S6" s="32"/>
      <c r="T6" s="32"/>
      <c r="U6" s="33"/>
      <c r="V6" s="31"/>
      <c r="W6" s="89" t="s">
        <v>98</v>
      </c>
      <c r="X6" s="172"/>
      <c r="Y6" s="172"/>
      <c r="Z6" s="172"/>
      <c r="AA6" s="172"/>
    </row>
    <row r="7" spans="1:27" ht="15" customHeight="1" x14ac:dyDescent="0.25">
      <c r="A7" s="167"/>
      <c r="B7" s="177" t="s">
        <v>7</v>
      </c>
      <c r="C7" s="24"/>
      <c r="D7" s="178"/>
      <c r="E7" s="174">
        <f>SUM(E5:E6)</f>
        <v>34</v>
      </c>
      <c r="F7" s="174">
        <f>SUM(F5:F6)</f>
        <v>11</v>
      </c>
      <c r="G7" s="174">
        <f>SUM(G5:G6)</f>
        <v>2</v>
      </c>
      <c r="H7" s="174">
        <f>SUM(H5:H6)</f>
        <v>21</v>
      </c>
      <c r="I7" s="179">
        <f>PRODUCT(F7/E7)</f>
        <v>0.3235294117647059</v>
      </c>
      <c r="J7" s="36"/>
      <c r="K7" s="174">
        <f>SUM(K5:K6)</f>
        <v>0</v>
      </c>
      <c r="L7" s="174">
        <f>SUM(L5:L6)</f>
        <v>0</v>
      </c>
      <c r="M7" s="174">
        <f>SUM(M5:M6)</f>
        <v>0</v>
      </c>
      <c r="N7" s="179">
        <v>0</v>
      </c>
      <c r="O7" s="174">
        <f>SUM(O5:O6)</f>
        <v>10</v>
      </c>
      <c r="P7" s="174">
        <f>SUM(P5:P6)</f>
        <v>5</v>
      </c>
      <c r="Q7" s="174">
        <f>SUM(Q5:Q6)</f>
        <v>5</v>
      </c>
      <c r="R7" s="179">
        <f>PRODUCT(P7/O7)</f>
        <v>0.5</v>
      </c>
      <c r="S7" s="174">
        <f>SUM(S5:S6)</f>
        <v>1</v>
      </c>
      <c r="T7" s="174">
        <f>SUM(T5:T6)</f>
        <v>0</v>
      </c>
      <c r="U7" s="174">
        <f>SUM(U5:U6)</f>
        <v>0</v>
      </c>
      <c r="V7" s="174">
        <f>SUM(V5:V6)</f>
        <v>0</v>
      </c>
      <c r="W7" s="89"/>
      <c r="X7" s="172"/>
      <c r="Y7" s="172"/>
      <c r="Z7" s="172"/>
      <c r="AA7" s="172"/>
    </row>
    <row r="8" spans="1:27" s="173" customFormat="1" ht="15" customHeight="1" x14ac:dyDescent="0.25">
      <c r="A8" s="167"/>
      <c r="B8" s="180"/>
      <c r="C8" s="181"/>
      <c r="D8" s="182"/>
      <c r="E8" s="182"/>
      <c r="F8" s="182"/>
      <c r="G8" s="182"/>
      <c r="H8" s="182"/>
      <c r="I8" s="182"/>
      <c r="J8" s="183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4"/>
      <c r="X8" s="172"/>
      <c r="Y8" s="172"/>
      <c r="Z8" s="172"/>
      <c r="AA8" s="172"/>
    </row>
    <row r="9" spans="1:27" ht="15" customHeight="1" x14ac:dyDescent="0.25">
      <c r="A9" s="167"/>
      <c r="B9" s="87" t="s">
        <v>99</v>
      </c>
      <c r="C9" s="185"/>
      <c r="D9" s="186"/>
      <c r="E9" s="90" t="s">
        <v>68</v>
      </c>
      <c r="F9" s="90" t="s">
        <v>63</v>
      </c>
      <c r="G9" s="91" t="s">
        <v>64</v>
      </c>
      <c r="H9" s="91" t="s">
        <v>30</v>
      </c>
      <c r="I9" s="90" t="s">
        <v>96</v>
      </c>
      <c r="J9" s="25"/>
      <c r="K9" s="187" t="s">
        <v>100</v>
      </c>
      <c r="L9" s="178"/>
      <c r="M9" s="178"/>
      <c r="N9" s="20" t="s">
        <v>101</v>
      </c>
      <c r="O9" s="20" t="s">
        <v>68</v>
      </c>
      <c r="P9" s="20" t="s">
        <v>63</v>
      </c>
      <c r="Q9" s="20" t="s">
        <v>30</v>
      </c>
      <c r="R9" s="20" t="s">
        <v>96</v>
      </c>
      <c r="S9" s="188"/>
      <c r="T9" s="189"/>
      <c r="U9" s="190"/>
      <c r="V9" s="190"/>
      <c r="W9" s="191"/>
      <c r="X9" s="172"/>
      <c r="Y9" s="172"/>
      <c r="Z9" s="172"/>
      <c r="AA9" s="172"/>
    </row>
    <row r="10" spans="1:27" ht="15" customHeight="1" x14ac:dyDescent="0.2">
      <c r="A10" s="167"/>
      <c r="B10" s="192" t="s">
        <v>12</v>
      </c>
      <c r="C10" s="85"/>
      <c r="D10" s="193"/>
      <c r="E10" s="31">
        <f>PRODUCT(E7)</f>
        <v>34</v>
      </c>
      <c r="F10" s="31">
        <f>PRODUCT(F7)</f>
        <v>11</v>
      </c>
      <c r="G10" s="31">
        <f>PRODUCT(G7)</f>
        <v>2</v>
      </c>
      <c r="H10" s="31">
        <f>PRODUCT(H7)</f>
        <v>21</v>
      </c>
      <c r="I10" s="59">
        <f>PRODUCT(F10/E10)</f>
        <v>0.3235294117647059</v>
      </c>
      <c r="J10" s="25"/>
      <c r="K10" s="192" t="s">
        <v>102</v>
      </c>
      <c r="L10" s="85"/>
      <c r="M10" s="85"/>
      <c r="N10" s="194"/>
      <c r="O10" s="31"/>
      <c r="P10" s="31"/>
      <c r="Q10" s="31"/>
      <c r="R10" s="59"/>
      <c r="S10" s="195"/>
      <c r="T10" s="196"/>
      <c r="U10" s="197"/>
      <c r="V10" s="197"/>
      <c r="W10" s="198"/>
      <c r="X10" s="172"/>
      <c r="Y10" s="172"/>
      <c r="Z10" s="172"/>
      <c r="AA10" s="172"/>
    </row>
    <row r="11" spans="1:27" ht="15" customHeight="1" x14ac:dyDescent="0.2">
      <c r="A11" s="167"/>
      <c r="B11" s="199" t="s">
        <v>14</v>
      </c>
      <c r="C11" s="200"/>
      <c r="D11" s="201"/>
      <c r="E11" s="31"/>
      <c r="F11" s="31"/>
      <c r="G11" s="31"/>
      <c r="H11" s="31"/>
      <c r="I11" s="59"/>
      <c r="J11" s="25"/>
      <c r="K11" s="202" t="s">
        <v>103</v>
      </c>
      <c r="L11" s="203"/>
      <c r="M11" s="203"/>
      <c r="N11" s="194"/>
      <c r="O11" s="31"/>
      <c r="P11" s="31"/>
      <c r="Q11" s="31"/>
      <c r="R11" s="59"/>
      <c r="S11" s="195"/>
      <c r="T11" s="204"/>
      <c r="U11" s="205"/>
      <c r="V11" s="205"/>
      <c r="W11" s="206"/>
      <c r="X11" s="172"/>
      <c r="Y11" s="172"/>
      <c r="Z11" s="172"/>
      <c r="AA11" s="172"/>
    </row>
    <row r="12" spans="1:27" ht="15" customHeight="1" x14ac:dyDescent="0.2">
      <c r="A12" s="167"/>
      <c r="B12" s="192" t="s">
        <v>15</v>
      </c>
      <c r="C12" s="85"/>
      <c r="D12" s="193"/>
      <c r="E12" s="31">
        <f>SUM(O7)</f>
        <v>10</v>
      </c>
      <c r="F12" s="31">
        <f>SUM(P7)</f>
        <v>5</v>
      </c>
      <c r="G12" s="31">
        <v>0</v>
      </c>
      <c r="H12" s="31">
        <f>SUM(Q7)</f>
        <v>5</v>
      </c>
      <c r="I12" s="59">
        <f>PRODUCT(F12/E12)</f>
        <v>0.5</v>
      </c>
      <c r="J12" s="25"/>
      <c r="K12" s="192" t="s">
        <v>104</v>
      </c>
      <c r="L12" s="85"/>
      <c r="M12" s="13"/>
      <c r="N12" s="194"/>
      <c r="O12" s="31"/>
      <c r="P12" s="31"/>
      <c r="Q12" s="31"/>
      <c r="R12" s="59"/>
      <c r="S12" s="195"/>
      <c r="T12" s="196"/>
      <c r="U12" s="205"/>
      <c r="V12" s="205"/>
      <c r="W12" s="206"/>
      <c r="X12" s="172"/>
      <c r="Y12" s="172"/>
      <c r="Z12" s="172"/>
      <c r="AA12" s="172"/>
    </row>
    <row r="13" spans="1:27" ht="15" customHeight="1" x14ac:dyDescent="0.2">
      <c r="A13" s="167"/>
      <c r="B13" s="189" t="s">
        <v>24</v>
      </c>
      <c r="C13" s="22"/>
      <c r="D13" s="207"/>
      <c r="E13" s="20">
        <f>SUM(E10:E12)</f>
        <v>44</v>
      </c>
      <c r="F13" s="20">
        <f>SUM(F10:F12)</f>
        <v>16</v>
      </c>
      <c r="G13" s="20">
        <v>2</v>
      </c>
      <c r="H13" s="20">
        <f>SUM(H10:H12)</f>
        <v>26</v>
      </c>
      <c r="I13" s="82">
        <f>PRODUCT(F13/E13)</f>
        <v>0.36363636363636365</v>
      </c>
      <c r="J13" s="25"/>
      <c r="K13" s="189" t="s">
        <v>24</v>
      </c>
      <c r="L13" s="207"/>
      <c r="M13" s="207"/>
      <c r="N13" s="20"/>
      <c r="O13" s="20"/>
      <c r="P13" s="20"/>
      <c r="Q13" s="20"/>
      <c r="R13" s="82"/>
      <c r="S13" s="208"/>
      <c r="T13" s="189"/>
      <c r="U13" s="207"/>
      <c r="V13" s="207"/>
      <c r="W13" s="209"/>
      <c r="X13" s="172"/>
      <c r="Y13" s="172"/>
      <c r="Z13" s="172"/>
      <c r="AA13" s="172"/>
    </row>
    <row r="14" spans="1:27" ht="15" customHeight="1" x14ac:dyDescent="0.2">
      <c r="A14" s="210"/>
      <c r="B14" s="167"/>
      <c r="C14" s="109"/>
      <c r="D14" s="210"/>
      <c r="E14" s="167"/>
      <c r="F14" s="25"/>
      <c r="G14" s="25"/>
      <c r="H14" s="25"/>
      <c r="I14" s="25"/>
      <c r="J14" s="211"/>
      <c r="K14" s="167"/>
      <c r="L14" s="25"/>
      <c r="M14" s="25"/>
      <c r="N14" s="25"/>
      <c r="O14" s="167"/>
      <c r="P14" s="25"/>
      <c r="Q14" s="25"/>
      <c r="R14" s="25"/>
      <c r="S14" s="25"/>
      <c r="T14" s="167"/>
      <c r="U14" s="167"/>
      <c r="V14" s="167"/>
      <c r="W14" s="172"/>
      <c r="X14" s="172"/>
      <c r="Y14" s="172"/>
      <c r="Z14" s="172"/>
      <c r="AA14" s="172"/>
    </row>
    <row r="15" spans="1:27" ht="15" customHeight="1" x14ac:dyDescent="0.2">
      <c r="A15" s="167"/>
      <c r="B15" s="167" t="s">
        <v>105</v>
      </c>
      <c r="C15" s="109" t="s">
        <v>54</v>
      </c>
      <c r="D15" s="167"/>
      <c r="E15" s="167"/>
      <c r="F15" s="25"/>
      <c r="G15" s="25"/>
      <c r="H15" s="25"/>
      <c r="I15" s="25"/>
      <c r="J15" s="81"/>
      <c r="K15" s="167"/>
      <c r="L15" s="25"/>
      <c r="M15" s="25"/>
      <c r="N15" s="25"/>
      <c r="O15" s="167"/>
      <c r="P15" s="25"/>
      <c r="Q15" s="25"/>
      <c r="R15" s="25"/>
      <c r="S15" s="25"/>
      <c r="T15" s="167"/>
      <c r="U15" s="167"/>
      <c r="V15" s="167"/>
      <c r="W15" s="172"/>
      <c r="X15" s="172"/>
      <c r="Y15" s="172"/>
      <c r="Z15" s="172"/>
      <c r="AA15" s="172"/>
    </row>
    <row r="16" spans="1:27" ht="15" customHeight="1" x14ac:dyDescent="0.2">
      <c r="A16" s="167"/>
      <c r="B16" s="167"/>
      <c r="C16" s="109"/>
      <c r="D16" s="210"/>
      <c r="E16" s="167"/>
      <c r="F16" s="25"/>
      <c r="G16" s="25"/>
      <c r="H16" s="25"/>
      <c r="I16" s="25"/>
      <c r="J16" s="81"/>
      <c r="K16" s="167"/>
      <c r="L16" s="25"/>
      <c r="M16" s="25"/>
      <c r="N16" s="25"/>
      <c r="O16" s="167"/>
      <c r="P16" s="25"/>
      <c r="Q16" s="25"/>
      <c r="R16" s="25"/>
      <c r="S16" s="25"/>
      <c r="T16" s="167"/>
      <c r="U16" s="167"/>
      <c r="V16" s="167"/>
      <c r="W16" s="172"/>
      <c r="X16" s="172"/>
      <c r="Y16" s="172"/>
      <c r="Z16" s="172"/>
      <c r="AA16" s="172"/>
    </row>
    <row r="17" spans="1:27" s="212" customFormat="1" ht="15" customHeight="1" x14ac:dyDescent="0.2">
      <c r="A17" s="167"/>
      <c r="B17" s="167"/>
      <c r="C17" s="10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172"/>
    </row>
    <row r="18" spans="1:27" s="212" customFormat="1" ht="15" customHeight="1" x14ac:dyDescent="0.2">
      <c r="A18" s="167"/>
      <c r="B18" s="167"/>
      <c r="C18" s="109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72"/>
    </row>
    <row r="19" spans="1:27" s="212" customFormat="1" ht="15" customHeight="1" x14ac:dyDescent="0.2">
      <c r="A19" s="167"/>
      <c r="B19" s="167"/>
      <c r="C19" s="109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172"/>
    </row>
    <row r="20" spans="1:27" s="212" customFormat="1" ht="15" customHeight="1" x14ac:dyDescent="0.2">
      <c r="A20" s="167"/>
      <c r="B20" s="167"/>
      <c r="C20" s="109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72"/>
    </row>
    <row r="21" spans="1:27" s="212" customFormat="1" ht="15" customHeight="1" x14ac:dyDescent="0.2">
      <c r="A21" s="167"/>
      <c r="B21" s="167"/>
      <c r="C21" s="109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172"/>
    </row>
    <row r="22" spans="1:27" s="212" customFormat="1" ht="15" customHeight="1" x14ac:dyDescent="0.2">
      <c r="A22" s="167"/>
      <c r="B22" s="167"/>
      <c r="C22" s="109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172"/>
    </row>
    <row r="23" spans="1:27" s="212" customFormat="1" ht="15" customHeight="1" x14ac:dyDescent="0.2">
      <c r="A23" s="167"/>
      <c r="B23" s="167"/>
      <c r="C23" s="10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172"/>
    </row>
    <row r="24" spans="1:27" s="212" customFormat="1" ht="15" customHeight="1" x14ac:dyDescent="0.2">
      <c r="A24" s="167"/>
      <c r="B24" s="167"/>
      <c r="C24" s="10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172"/>
    </row>
    <row r="25" spans="1:27" s="212" customFormat="1" ht="15" customHeight="1" x14ac:dyDescent="0.2">
      <c r="A25" s="167"/>
      <c r="B25" s="167"/>
      <c r="C25" s="109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72"/>
    </row>
    <row r="26" spans="1:27" s="212" customFormat="1" ht="15" customHeight="1" x14ac:dyDescent="0.2">
      <c r="A26" s="167"/>
      <c r="B26" s="167"/>
      <c r="C26" s="109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172"/>
    </row>
    <row r="27" spans="1:27" s="212" customFormat="1" ht="15" customHeight="1" x14ac:dyDescent="0.2">
      <c r="A27" s="167"/>
      <c r="B27" s="167"/>
      <c r="C27" s="109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172"/>
    </row>
    <row r="28" spans="1:27" s="212" customFormat="1" ht="15" customHeight="1" x14ac:dyDescent="0.2">
      <c r="A28" s="167"/>
      <c r="B28" s="167"/>
      <c r="C28" s="109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172"/>
    </row>
    <row r="29" spans="1:27" s="212" customFormat="1" ht="15" customHeight="1" x14ac:dyDescent="0.2">
      <c r="A29" s="167"/>
      <c r="B29" s="167"/>
      <c r="C29" s="109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72"/>
    </row>
    <row r="30" spans="1:27" s="212" customFormat="1" ht="15" customHeight="1" x14ac:dyDescent="0.2">
      <c r="A30" s="167"/>
      <c r="B30" s="167"/>
      <c r="C30" s="109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172"/>
    </row>
    <row r="31" spans="1:27" s="212" customFormat="1" ht="15" customHeight="1" x14ac:dyDescent="0.2">
      <c r="A31" s="167"/>
      <c r="B31" s="167"/>
      <c r="C31" s="109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172"/>
    </row>
    <row r="32" spans="1:27" s="212" customFormat="1" ht="15" customHeight="1" x14ac:dyDescent="0.2">
      <c r="A32" s="167"/>
      <c r="B32" s="167"/>
      <c r="C32" s="109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72"/>
    </row>
    <row r="33" spans="1:27" s="212" customFormat="1" ht="15" customHeight="1" x14ac:dyDescent="0.2">
      <c r="A33" s="167"/>
      <c r="B33" s="167"/>
      <c r="C33" s="109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172"/>
    </row>
    <row r="34" spans="1:27" s="212" customFormat="1" ht="15" customHeight="1" x14ac:dyDescent="0.2">
      <c r="A34" s="167"/>
      <c r="B34" s="167"/>
      <c r="C34" s="109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172"/>
    </row>
    <row r="35" spans="1:27" s="212" customFormat="1" ht="15" customHeight="1" x14ac:dyDescent="0.2">
      <c r="A35" s="167"/>
      <c r="B35" s="167"/>
      <c r="C35" s="10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172"/>
    </row>
    <row r="36" spans="1:27" s="212" customFormat="1" ht="15" customHeight="1" x14ac:dyDescent="0.2">
      <c r="A36" s="167"/>
      <c r="B36" s="167"/>
      <c r="C36" s="109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172"/>
    </row>
    <row r="37" spans="1:27" s="212" customFormat="1" ht="15" customHeight="1" x14ac:dyDescent="0.2">
      <c r="A37" s="167"/>
      <c r="B37" s="167"/>
      <c r="C37" s="109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172"/>
    </row>
    <row r="38" spans="1:27" s="212" customFormat="1" ht="15" customHeight="1" x14ac:dyDescent="0.2">
      <c r="A38" s="167"/>
      <c r="B38" s="167"/>
      <c r="C38" s="109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172"/>
    </row>
    <row r="39" spans="1:27" s="212" customFormat="1" ht="15" customHeight="1" x14ac:dyDescent="0.2">
      <c r="A39" s="167"/>
      <c r="B39" s="167"/>
      <c r="C39" s="109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172"/>
    </row>
    <row r="40" spans="1:27" s="212" customFormat="1" ht="15" customHeight="1" x14ac:dyDescent="0.2">
      <c r="A40" s="167"/>
      <c r="B40" s="167"/>
      <c r="C40" s="109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172"/>
    </row>
    <row r="41" spans="1:27" s="212" customFormat="1" ht="15" customHeight="1" x14ac:dyDescent="0.2">
      <c r="A41" s="167"/>
      <c r="B41" s="167"/>
      <c r="C41" s="10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172"/>
    </row>
    <row r="42" spans="1:27" s="212" customFormat="1" ht="15" customHeight="1" x14ac:dyDescent="0.2">
      <c r="A42" s="167"/>
      <c r="B42" s="167"/>
      <c r="C42" s="10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172"/>
    </row>
    <row r="43" spans="1:27" s="212" customFormat="1" ht="15" customHeight="1" x14ac:dyDescent="0.2">
      <c r="A43" s="167"/>
      <c r="B43" s="167"/>
      <c r="C43" s="109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172"/>
    </row>
    <row r="44" spans="1:27" s="212" customFormat="1" ht="15" customHeight="1" x14ac:dyDescent="0.2">
      <c r="A44" s="167"/>
      <c r="B44" s="167"/>
      <c r="C44" s="109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172"/>
    </row>
    <row r="45" spans="1:27" s="212" customFormat="1" ht="15" customHeight="1" x14ac:dyDescent="0.2">
      <c r="A45" s="167"/>
      <c r="B45" s="167"/>
      <c r="C45" s="109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172"/>
    </row>
    <row r="46" spans="1:27" s="212" customFormat="1" ht="15" customHeight="1" x14ac:dyDescent="0.2">
      <c r="A46" s="167"/>
      <c r="B46" s="167"/>
      <c r="C46" s="109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17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Mestaruussarja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2020-06-30T22:27:23Z</dcterms:modified>
</cp:coreProperties>
</file>