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I17" i="2"/>
  <c r="I19" i="2" s="1"/>
  <c r="O19" i="2" s="1"/>
  <c r="K16" i="2"/>
  <c r="K19" i="2" s="1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I13" i="2"/>
  <c r="H13" i="2"/>
  <c r="H17" i="2" s="1"/>
  <c r="G13" i="2"/>
  <c r="G17" i="2" s="1"/>
  <c r="F13" i="2"/>
  <c r="F17" i="2" s="1"/>
  <c r="F19" i="2" s="1"/>
  <c r="E13" i="2"/>
  <c r="E17" i="2" s="1"/>
  <c r="E19" i="2" s="1"/>
  <c r="O17" i="2" l="1"/>
  <c r="H18" i="2"/>
  <c r="M17" i="2"/>
  <c r="L17" i="2"/>
  <c r="N17" i="2"/>
  <c r="G19" i="2"/>
  <c r="L19" i="2" s="1"/>
  <c r="H19" i="2" l="1"/>
  <c r="M19" i="2" s="1"/>
  <c r="N19" i="2" l="1"/>
  <c r="O25" i="1"/>
  <c r="O24" i="1"/>
  <c r="O23" i="1"/>
  <c r="O26" i="1" l="1"/>
  <c r="AQ18" i="1"/>
  <c r="AP18" i="1"/>
  <c r="AO18" i="1"/>
  <c r="AN18" i="1"/>
  <c r="AM18" i="1"/>
  <c r="AL18" i="1"/>
  <c r="AA18" i="1"/>
</calcChain>
</file>

<file path=xl/sharedStrings.xml><?xml version="1.0" encoding="utf-8"?>
<sst xmlns="http://schemas.openxmlformats.org/spreadsheetml/2006/main" count="231" uniqueCount="93">
  <si>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</si>
  <si>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</si>
  <si>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</si>
  <si>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</si>
  <si>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</si>
  <si>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</si>
  <si>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</si>
  <si>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</si>
  <si>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</si>
  <si>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</si>
  <si>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</si>
  <si>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</si>
  <si>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</si>
  <si>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</si>
  <si>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</si>
  <si>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</si>
  <si>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</si>
  <si>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</si>
  <si>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</si>
  <si>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</si>
  <si>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</si>
  <si>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</si>
  <si>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</si>
  <si>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</si>
  <si>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</si>
  <si>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</si>
  <si>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</si>
  <si>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</si>
  <si>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</si>
  <si>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</si>
  <si>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</si>
  <si>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</si>
  <si>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</si>
  <si>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</si>
  <si>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Jyri Jyrkinen</t>
  </si>
  <si>
    <t>8.</t>
  </si>
  <si>
    <t>RPL</t>
  </si>
  <si>
    <t>11.</t>
  </si>
  <si>
    <t>13.</t>
  </si>
  <si>
    <t>6.</t>
  </si>
  <si>
    <t>12.</t>
  </si>
  <si>
    <t>ykkössarja</t>
  </si>
  <si>
    <t>5.</t>
  </si>
  <si>
    <t>9.</t>
  </si>
  <si>
    <t>3.</t>
  </si>
  <si>
    <t>4.</t>
  </si>
  <si>
    <t>Seurat</t>
  </si>
  <si>
    <t>RPL = Riihimäen Pallonlyöjät  (1924)</t>
  </si>
  <si>
    <t>11.05. 1986  RPL - SoJy  12-5</t>
  </si>
  <si>
    <t xml:space="preserve">  24 v   6 kk 23 pv</t>
  </si>
  <si>
    <t>3.  ottelu</t>
  </si>
  <si>
    <t>21.05. 1986  SMJ - RPL  7-5</t>
  </si>
  <si>
    <t xml:space="preserve">  24 v   7 kk   3 pv</t>
  </si>
  <si>
    <t>18.10.1961</t>
  </si>
  <si>
    <t>7.</t>
  </si>
  <si>
    <t>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</si>
  <si>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</si>
  <si>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</si>
  <si>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</si>
  <si>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</si>
  <si>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</si>
  <si>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</si>
  <si>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</si>
  <si>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</si>
  <si>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</si>
  <si>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</si>
  <si>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</si>
  <si>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</si>
  <si>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</si>
  <si>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</si>
  <si>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</si>
  <si>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IPV</t>
  </si>
  <si>
    <t>0/1</t>
  </si>
  <si>
    <t>89.  ottelu</t>
  </si>
  <si>
    <t>13.05. 1993  Tahko - RPL  4-10</t>
  </si>
  <si>
    <t xml:space="preserve">  31 v   6 kk 21 pv</t>
  </si>
  <si>
    <t xml:space="preserve">     Runkosarja  TOP - 30</t>
  </si>
  <si>
    <t>26.</t>
  </si>
  <si>
    <t>28.</t>
  </si>
  <si>
    <t>14.</t>
  </si>
  <si>
    <t>17.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</si>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</sst>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2" borderId="0" xfId="0" applyFont="1" applyFill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83" customWidth="1"/>
    <col min="2" max="2" width="6.7109375" style="76" customWidth="1"/>
    <col min="3" max="3" width="6.140625" style="75" customWidth="1"/>
    <col min="4" max="4" width="10.140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5.7109375" style="75" customWidth="1"/>
    <col min="34" max="34" width="13.42578125" style="75" customWidth="1"/>
    <col min="35" max="35" width="13" style="75" customWidth="1"/>
    <col min="36" max="36" width="12.1406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83" customWidth="1"/>
    <col min="45" max="16384" width="9.140625" style="83"/>
  </cols>
  <sheetData>
    <row r="1" spans="1:44" ht="17.25" customHeight="1" x14ac:dyDescent="0.25">
      <c r="A1" s="82"/>
      <c r="B1" s="1" t="s">
        <v>34</v>
      </c>
      <c r="C1" s="2"/>
      <c r="D1" s="3"/>
      <c r="E1" s="4" t="s">
        <v>53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4"/>
    </row>
    <row r="2" spans="1:44" s="86" customFormat="1" ht="15" customHeight="1" x14ac:dyDescent="0.25">
      <c r="A2" s="8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76</v>
      </c>
      <c r="Q2" s="13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81</v>
      </c>
      <c r="AC2" s="19"/>
      <c r="AD2" s="13"/>
      <c r="AE2" s="20"/>
      <c r="AF2" s="18"/>
      <c r="AG2" s="21" t="s">
        <v>56</v>
      </c>
      <c r="AH2" s="13"/>
      <c r="AI2" s="13"/>
      <c r="AJ2" s="14"/>
      <c r="AK2" s="18"/>
      <c r="AL2" s="21" t="s">
        <v>57</v>
      </c>
      <c r="AM2" s="19"/>
      <c r="AN2" s="13"/>
      <c r="AO2" s="85" t="s">
        <v>58</v>
      </c>
      <c r="AP2" s="13"/>
      <c r="AQ2" s="14"/>
      <c r="AR2" s="44"/>
    </row>
    <row r="3" spans="1:44" s="86" customFormat="1" ht="15" customHeight="1" x14ac:dyDescent="0.25">
      <c r="A3" s="8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59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59</v>
      </c>
      <c r="AE3" s="17" t="s">
        <v>17</v>
      </c>
      <c r="AF3" s="22"/>
      <c r="AG3" s="17" t="s">
        <v>60</v>
      </c>
      <c r="AH3" s="17" t="s">
        <v>61</v>
      </c>
      <c r="AI3" s="14" t="s">
        <v>62</v>
      </c>
      <c r="AJ3" s="17" t="s">
        <v>63</v>
      </c>
      <c r="AK3" s="22"/>
      <c r="AL3" s="17" t="s">
        <v>23</v>
      </c>
      <c r="AM3" s="17" t="s">
        <v>24</v>
      </c>
      <c r="AN3" s="14" t="s">
        <v>64</v>
      </c>
      <c r="AO3" s="14" t="s">
        <v>31</v>
      </c>
      <c r="AP3" s="16" t="s">
        <v>32</v>
      </c>
      <c r="AQ3" s="17" t="s">
        <v>33</v>
      </c>
      <c r="AR3" s="44"/>
    </row>
    <row r="4" spans="1:44" s="86" customFormat="1" ht="15" customHeight="1" x14ac:dyDescent="0.25">
      <c r="A4" s="84"/>
      <c r="B4" s="23">
        <v>1981</v>
      </c>
      <c r="C4" s="23" t="s">
        <v>39</v>
      </c>
      <c r="D4" s="24" t="s">
        <v>36</v>
      </c>
      <c r="E4" s="23"/>
      <c r="F4" s="25" t="s">
        <v>41</v>
      </c>
      <c r="G4" s="26"/>
      <c r="H4" s="27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9"/>
      <c r="V4" s="29"/>
      <c r="W4" s="30"/>
      <c r="X4" s="29"/>
      <c r="Y4" s="29"/>
      <c r="Z4" s="87"/>
      <c r="AA4" s="22">
        <v>0</v>
      </c>
      <c r="AB4" s="17"/>
      <c r="AC4" s="17"/>
      <c r="AD4" s="17"/>
      <c r="AE4" s="17"/>
      <c r="AF4" s="22"/>
      <c r="AG4" s="1"/>
      <c r="AH4" s="1"/>
      <c r="AI4" s="1"/>
      <c r="AJ4" s="1"/>
      <c r="AK4" s="22"/>
      <c r="AL4" s="29"/>
      <c r="AM4" s="1"/>
      <c r="AN4" s="88"/>
      <c r="AO4" s="30"/>
      <c r="AP4" s="32"/>
      <c r="AQ4" s="29"/>
      <c r="AR4" s="44"/>
    </row>
    <row r="5" spans="1:44" s="86" customFormat="1" ht="15" customHeight="1" x14ac:dyDescent="0.25">
      <c r="A5" s="84"/>
      <c r="B5" s="23">
        <v>1982</v>
      </c>
      <c r="C5" s="23" t="s">
        <v>35</v>
      </c>
      <c r="D5" s="24" t="s">
        <v>36</v>
      </c>
      <c r="E5" s="23"/>
      <c r="F5" s="25" t="s">
        <v>41</v>
      </c>
      <c r="G5" s="26"/>
      <c r="H5" s="27"/>
      <c r="I5" s="23"/>
      <c r="J5" s="23"/>
      <c r="K5" s="23"/>
      <c r="L5" s="23"/>
      <c r="M5" s="23"/>
      <c r="N5" s="23"/>
      <c r="O5" s="22"/>
      <c r="P5" s="17"/>
      <c r="Q5" s="17"/>
      <c r="R5" s="17"/>
      <c r="S5" s="17"/>
      <c r="T5" s="22"/>
      <c r="U5" s="29"/>
      <c r="V5" s="29"/>
      <c r="W5" s="30"/>
      <c r="X5" s="29"/>
      <c r="Y5" s="29"/>
      <c r="Z5" s="87"/>
      <c r="AA5" s="22">
        <v>0</v>
      </c>
      <c r="AB5" s="17"/>
      <c r="AC5" s="17"/>
      <c r="AD5" s="17"/>
      <c r="AE5" s="17"/>
      <c r="AF5" s="22"/>
      <c r="AG5" s="1"/>
      <c r="AH5" s="1"/>
      <c r="AI5" s="1"/>
      <c r="AJ5" s="1"/>
      <c r="AK5" s="22"/>
      <c r="AL5" s="29"/>
      <c r="AM5" s="1"/>
      <c r="AN5" s="88"/>
      <c r="AO5" s="30"/>
      <c r="AP5" s="32"/>
      <c r="AQ5" s="29"/>
      <c r="AR5" s="44"/>
    </row>
    <row r="6" spans="1:44" s="86" customFormat="1" ht="15" customHeight="1" x14ac:dyDescent="0.25">
      <c r="A6" s="84"/>
      <c r="B6" s="23">
        <v>1983</v>
      </c>
      <c r="C6" s="23" t="s">
        <v>45</v>
      </c>
      <c r="D6" s="24" t="s">
        <v>36</v>
      </c>
      <c r="E6" s="23"/>
      <c r="F6" s="25" t="s">
        <v>41</v>
      </c>
      <c r="G6" s="26"/>
      <c r="H6" s="27"/>
      <c r="I6" s="23"/>
      <c r="J6" s="23"/>
      <c r="K6" s="23"/>
      <c r="L6" s="23"/>
      <c r="M6" s="23"/>
      <c r="N6" s="34"/>
      <c r="O6" s="22"/>
      <c r="P6" s="17"/>
      <c r="Q6" s="17"/>
      <c r="R6" s="17"/>
      <c r="S6" s="17"/>
      <c r="T6" s="22"/>
      <c r="U6" s="29"/>
      <c r="V6" s="29"/>
      <c r="W6" s="30"/>
      <c r="X6" s="29"/>
      <c r="Y6" s="29"/>
      <c r="Z6" s="87"/>
      <c r="AA6" s="22"/>
      <c r="AB6" s="17"/>
      <c r="AC6" s="17"/>
      <c r="AD6" s="17"/>
      <c r="AE6" s="17"/>
      <c r="AF6" s="22"/>
      <c r="AG6" s="1"/>
      <c r="AH6" s="1"/>
      <c r="AI6" s="1"/>
      <c r="AJ6" s="1"/>
      <c r="AK6" s="22"/>
      <c r="AL6" s="29"/>
      <c r="AM6" s="1"/>
      <c r="AN6" s="88"/>
      <c r="AO6" s="30"/>
      <c r="AP6" s="32"/>
      <c r="AQ6" s="29"/>
      <c r="AR6" s="44"/>
    </row>
    <row r="7" spans="1:44" s="86" customFormat="1" ht="15" customHeight="1" x14ac:dyDescent="0.25">
      <c r="A7" s="84"/>
      <c r="B7" s="23">
        <v>1984</v>
      </c>
      <c r="C7" s="23" t="s">
        <v>54</v>
      </c>
      <c r="D7" s="24" t="s">
        <v>36</v>
      </c>
      <c r="E7" s="23"/>
      <c r="F7" s="25" t="s">
        <v>41</v>
      </c>
      <c r="G7" s="26"/>
      <c r="H7" s="27"/>
      <c r="I7" s="23"/>
      <c r="J7" s="23"/>
      <c r="K7" s="23"/>
      <c r="L7" s="23"/>
      <c r="M7" s="23"/>
      <c r="N7" s="34"/>
      <c r="O7" s="22"/>
      <c r="P7" s="17"/>
      <c r="Q7" s="17"/>
      <c r="R7" s="17"/>
      <c r="S7" s="17"/>
      <c r="T7" s="22"/>
      <c r="U7" s="29"/>
      <c r="V7" s="29"/>
      <c r="W7" s="30"/>
      <c r="X7" s="29"/>
      <c r="Y7" s="29"/>
      <c r="Z7" s="87"/>
      <c r="AA7" s="22">
        <v>0</v>
      </c>
      <c r="AB7" s="17"/>
      <c r="AC7" s="17"/>
      <c r="AD7" s="17"/>
      <c r="AE7" s="17"/>
      <c r="AF7" s="22"/>
      <c r="AG7" s="1"/>
      <c r="AH7" s="1"/>
      <c r="AI7" s="1"/>
      <c r="AJ7" s="1"/>
      <c r="AK7" s="22"/>
      <c r="AL7" s="29"/>
      <c r="AM7" s="1"/>
      <c r="AN7" s="88"/>
      <c r="AO7" s="30"/>
      <c r="AP7" s="32"/>
      <c r="AQ7" s="29"/>
      <c r="AR7" s="44"/>
    </row>
    <row r="8" spans="1:44" s="86" customFormat="1" ht="15" customHeight="1" x14ac:dyDescent="0.25">
      <c r="A8" s="84"/>
      <c r="B8" s="23">
        <v>1985</v>
      </c>
      <c r="C8" s="23" t="s">
        <v>55</v>
      </c>
      <c r="D8" s="24" t="s">
        <v>36</v>
      </c>
      <c r="E8" s="23"/>
      <c r="F8" s="25" t="s">
        <v>41</v>
      </c>
      <c r="G8" s="26"/>
      <c r="H8" s="27"/>
      <c r="I8" s="23"/>
      <c r="J8" s="23"/>
      <c r="K8" s="23"/>
      <c r="L8" s="23"/>
      <c r="M8" s="23"/>
      <c r="N8" s="34"/>
      <c r="O8" s="22"/>
      <c r="P8" s="17"/>
      <c r="Q8" s="17"/>
      <c r="R8" s="17"/>
      <c r="S8" s="17"/>
      <c r="T8" s="22"/>
      <c r="U8" s="29"/>
      <c r="V8" s="29"/>
      <c r="W8" s="30"/>
      <c r="X8" s="29"/>
      <c r="Y8" s="29"/>
      <c r="Z8" s="87"/>
      <c r="AA8" s="22">
        <v>0</v>
      </c>
      <c r="AB8" s="17"/>
      <c r="AC8" s="17"/>
      <c r="AD8" s="17"/>
      <c r="AE8" s="17"/>
      <c r="AF8" s="22"/>
      <c r="AG8" s="1"/>
      <c r="AH8" s="1"/>
      <c r="AI8" s="1"/>
      <c r="AJ8" s="1"/>
      <c r="AK8" s="22"/>
      <c r="AL8" s="29"/>
      <c r="AM8" s="1"/>
      <c r="AN8" s="88"/>
      <c r="AO8" s="30"/>
      <c r="AP8" s="32"/>
      <c r="AQ8" s="29"/>
      <c r="AR8" s="44"/>
    </row>
    <row r="9" spans="1:44" s="86" customFormat="1" ht="15" customHeight="1" x14ac:dyDescent="0.25">
      <c r="A9" s="84"/>
      <c r="B9" s="29">
        <v>1986</v>
      </c>
      <c r="C9" s="29" t="s">
        <v>35</v>
      </c>
      <c r="D9" s="33" t="s">
        <v>36</v>
      </c>
      <c r="E9" s="29">
        <v>21</v>
      </c>
      <c r="F9" s="29">
        <v>0</v>
      </c>
      <c r="G9" s="30">
        <v>1</v>
      </c>
      <c r="H9" s="29">
        <v>17</v>
      </c>
      <c r="I9" s="29">
        <v>77</v>
      </c>
      <c r="J9" s="29">
        <v>20</v>
      </c>
      <c r="K9" s="29">
        <v>28</v>
      </c>
      <c r="L9" s="29">
        <v>28</v>
      </c>
      <c r="M9" s="29">
        <v>1</v>
      </c>
      <c r="N9" s="35">
        <v>0.56999999999999995</v>
      </c>
      <c r="O9" s="22"/>
      <c r="P9" s="17"/>
      <c r="Q9" s="17"/>
      <c r="R9" s="17"/>
      <c r="S9" s="17"/>
      <c r="T9" s="22"/>
      <c r="U9" s="36">
        <v>5</v>
      </c>
      <c r="V9" s="36">
        <v>0</v>
      </c>
      <c r="W9" s="31">
        <v>0</v>
      </c>
      <c r="X9" s="36">
        <v>9</v>
      </c>
      <c r="Y9" s="36">
        <v>19</v>
      </c>
      <c r="Z9" s="65">
        <v>0.48699999999999999</v>
      </c>
      <c r="AA9" s="22">
        <v>66</v>
      </c>
      <c r="AB9" s="17"/>
      <c r="AC9" s="17"/>
      <c r="AD9" s="17"/>
      <c r="AE9" s="17"/>
      <c r="AF9" s="22"/>
      <c r="AG9" s="1"/>
      <c r="AH9" s="1"/>
      <c r="AI9" s="1"/>
      <c r="AJ9" s="1"/>
      <c r="AK9" s="22"/>
      <c r="AL9" s="29"/>
      <c r="AM9" s="1"/>
      <c r="AN9" s="88"/>
      <c r="AO9" s="30"/>
      <c r="AP9" s="32"/>
      <c r="AQ9" s="29"/>
      <c r="AR9" s="44"/>
    </row>
    <row r="10" spans="1:44" s="86" customFormat="1" ht="15" customHeight="1" x14ac:dyDescent="0.25">
      <c r="A10" s="84"/>
      <c r="B10" s="29">
        <v>1987</v>
      </c>
      <c r="C10" s="29" t="s">
        <v>37</v>
      </c>
      <c r="D10" s="33" t="s">
        <v>36</v>
      </c>
      <c r="E10" s="29">
        <v>21</v>
      </c>
      <c r="F10" s="29">
        <v>0</v>
      </c>
      <c r="G10" s="30">
        <v>2</v>
      </c>
      <c r="H10" s="29">
        <v>9</v>
      </c>
      <c r="I10" s="29">
        <v>88</v>
      </c>
      <c r="J10" s="29">
        <v>42</v>
      </c>
      <c r="K10" s="29">
        <v>26</v>
      </c>
      <c r="L10" s="29">
        <v>18</v>
      </c>
      <c r="M10" s="29">
        <v>2</v>
      </c>
      <c r="N10" s="35">
        <v>0.53</v>
      </c>
      <c r="O10" s="22"/>
      <c r="P10" s="17"/>
      <c r="Q10" s="17"/>
      <c r="R10" s="17"/>
      <c r="S10" s="17"/>
      <c r="T10" s="22"/>
      <c r="U10" s="36">
        <v>6</v>
      </c>
      <c r="V10" s="31">
        <v>0</v>
      </c>
      <c r="W10" s="31">
        <v>4</v>
      </c>
      <c r="X10" s="31">
        <v>9</v>
      </c>
      <c r="Y10" s="31">
        <v>36</v>
      </c>
      <c r="Z10" s="65">
        <v>0.65500000000000003</v>
      </c>
      <c r="AA10" s="22"/>
      <c r="AB10" s="17"/>
      <c r="AC10" s="17"/>
      <c r="AD10" s="17"/>
      <c r="AE10" s="17"/>
      <c r="AF10" s="22"/>
      <c r="AG10" s="1"/>
      <c r="AH10" s="1"/>
      <c r="AI10" s="1"/>
      <c r="AJ10" s="1"/>
      <c r="AK10" s="22"/>
      <c r="AL10" s="29"/>
      <c r="AM10" s="1"/>
      <c r="AN10" s="88"/>
      <c r="AO10" s="30"/>
      <c r="AP10" s="32"/>
      <c r="AQ10" s="29"/>
      <c r="AR10" s="44"/>
    </row>
    <row r="11" spans="1:44" s="86" customFormat="1" ht="15" customHeight="1" x14ac:dyDescent="0.25">
      <c r="A11" s="84"/>
      <c r="B11" s="23">
        <v>1988</v>
      </c>
      <c r="C11" s="23" t="s">
        <v>42</v>
      </c>
      <c r="D11" s="24" t="s">
        <v>36</v>
      </c>
      <c r="E11" s="23"/>
      <c r="F11" s="25" t="s">
        <v>41</v>
      </c>
      <c r="G11" s="26"/>
      <c r="H11" s="27"/>
      <c r="I11" s="23"/>
      <c r="J11" s="23"/>
      <c r="K11" s="23"/>
      <c r="L11" s="23"/>
      <c r="M11" s="23"/>
      <c r="N11" s="34"/>
      <c r="O11" s="22"/>
      <c r="P11" s="17"/>
      <c r="Q11" s="17"/>
      <c r="R11" s="17"/>
      <c r="S11" s="17"/>
      <c r="T11" s="22"/>
      <c r="U11" s="29"/>
      <c r="V11" s="29"/>
      <c r="W11" s="30"/>
      <c r="X11" s="29"/>
      <c r="Y11" s="29"/>
      <c r="Z11" s="87"/>
      <c r="AA11" s="22"/>
      <c r="AB11" s="17"/>
      <c r="AC11" s="17"/>
      <c r="AD11" s="17"/>
      <c r="AE11" s="17"/>
      <c r="AF11" s="22"/>
      <c r="AG11" s="1"/>
      <c r="AH11" s="1"/>
      <c r="AI11" s="1"/>
      <c r="AJ11" s="1"/>
      <c r="AK11" s="22"/>
      <c r="AL11" s="29"/>
      <c r="AM11" s="1"/>
      <c r="AN11" s="88"/>
      <c r="AO11" s="30"/>
      <c r="AP11" s="32"/>
      <c r="AQ11" s="29"/>
      <c r="AR11" s="44"/>
    </row>
    <row r="12" spans="1:44" s="86" customFormat="1" ht="15" customHeight="1" x14ac:dyDescent="0.25">
      <c r="A12" s="84"/>
      <c r="B12" s="23">
        <v>1989</v>
      </c>
      <c r="C12" s="23" t="s">
        <v>43</v>
      </c>
      <c r="D12" s="24" t="s">
        <v>36</v>
      </c>
      <c r="E12" s="23"/>
      <c r="F12" s="25" t="s">
        <v>41</v>
      </c>
      <c r="G12" s="26"/>
      <c r="H12" s="27"/>
      <c r="I12" s="23"/>
      <c r="J12" s="23"/>
      <c r="K12" s="23"/>
      <c r="L12" s="23"/>
      <c r="M12" s="23"/>
      <c r="N12" s="34"/>
      <c r="O12" s="22"/>
      <c r="P12" s="17"/>
      <c r="Q12" s="17"/>
      <c r="R12" s="17"/>
      <c r="S12" s="17"/>
      <c r="T12" s="22"/>
      <c r="U12" s="29"/>
      <c r="V12" s="29"/>
      <c r="W12" s="30"/>
      <c r="X12" s="29"/>
      <c r="Y12" s="29"/>
      <c r="Z12" s="87"/>
      <c r="AA12" s="22"/>
      <c r="AB12" s="17"/>
      <c r="AC12" s="17"/>
      <c r="AD12" s="17"/>
      <c r="AE12" s="17"/>
      <c r="AF12" s="22"/>
      <c r="AG12" s="1"/>
      <c r="AH12" s="1"/>
      <c r="AI12" s="1"/>
      <c r="AJ12" s="1"/>
      <c r="AK12" s="22"/>
      <c r="AL12" s="29"/>
      <c r="AM12" s="1"/>
      <c r="AN12" s="88"/>
      <c r="AO12" s="30"/>
      <c r="AP12" s="32"/>
      <c r="AQ12" s="29"/>
      <c r="AR12" s="44"/>
    </row>
    <row r="13" spans="1:44" s="86" customFormat="1" ht="15" customHeight="1" x14ac:dyDescent="0.25">
      <c r="A13" s="84"/>
      <c r="B13" s="23">
        <v>1990</v>
      </c>
      <c r="C13" s="23" t="s">
        <v>39</v>
      </c>
      <c r="D13" s="24" t="s">
        <v>36</v>
      </c>
      <c r="E13" s="23"/>
      <c r="F13" s="25" t="s">
        <v>41</v>
      </c>
      <c r="G13" s="26"/>
      <c r="H13" s="27"/>
      <c r="I13" s="23"/>
      <c r="J13" s="23"/>
      <c r="K13" s="23"/>
      <c r="L13" s="23"/>
      <c r="M13" s="23"/>
      <c r="N13" s="34"/>
      <c r="O13" s="22"/>
      <c r="P13" s="17"/>
      <c r="Q13" s="17"/>
      <c r="R13" s="17"/>
      <c r="S13" s="17"/>
      <c r="T13" s="22"/>
      <c r="U13" s="29"/>
      <c r="V13" s="29"/>
      <c r="W13" s="30"/>
      <c r="X13" s="29"/>
      <c r="Y13" s="29"/>
      <c r="Z13" s="87"/>
      <c r="AA13" s="22"/>
      <c r="AB13" s="17"/>
      <c r="AC13" s="17"/>
      <c r="AD13" s="17"/>
      <c r="AE13" s="17"/>
      <c r="AF13" s="22"/>
      <c r="AG13" s="1"/>
      <c r="AH13" s="1"/>
      <c r="AI13" s="1"/>
      <c r="AJ13" s="1"/>
      <c r="AK13" s="22"/>
      <c r="AL13" s="29"/>
      <c r="AM13" s="1"/>
      <c r="AN13" s="88"/>
      <c r="AO13" s="30"/>
      <c r="AP13" s="32"/>
      <c r="AQ13" s="29"/>
      <c r="AR13" s="44"/>
    </row>
    <row r="14" spans="1:44" s="86" customFormat="1" ht="15" customHeight="1" x14ac:dyDescent="0.25">
      <c r="A14" s="84"/>
      <c r="B14" s="23">
        <v>1991</v>
      </c>
      <c r="C14" s="23" t="s">
        <v>44</v>
      </c>
      <c r="D14" s="24" t="s">
        <v>36</v>
      </c>
      <c r="E14" s="23"/>
      <c r="F14" s="25" t="s">
        <v>41</v>
      </c>
      <c r="G14" s="26"/>
      <c r="H14" s="27"/>
      <c r="I14" s="23"/>
      <c r="J14" s="23"/>
      <c r="K14" s="23"/>
      <c r="L14" s="23"/>
      <c r="M14" s="23"/>
      <c r="N14" s="34"/>
      <c r="O14" s="22"/>
      <c r="P14" s="17"/>
      <c r="Q14" s="17"/>
      <c r="R14" s="17"/>
      <c r="S14" s="17"/>
      <c r="T14" s="22"/>
      <c r="U14" s="36">
        <v>3</v>
      </c>
      <c r="V14" s="31">
        <v>0</v>
      </c>
      <c r="W14" s="31">
        <v>0</v>
      </c>
      <c r="X14" s="31">
        <v>3</v>
      </c>
      <c r="Y14" s="31">
        <v>13</v>
      </c>
      <c r="Z14" s="65">
        <v>0.48099999999999998</v>
      </c>
      <c r="AA14" s="22"/>
      <c r="AB14" s="17"/>
      <c r="AC14" s="17"/>
      <c r="AD14" s="17"/>
      <c r="AE14" s="17"/>
      <c r="AF14" s="22"/>
      <c r="AG14" s="1"/>
      <c r="AH14" s="1"/>
      <c r="AI14" s="1"/>
      <c r="AJ14" s="1"/>
      <c r="AK14" s="22"/>
      <c r="AL14" s="29"/>
      <c r="AM14" s="1"/>
      <c r="AN14" s="88"/>
      <c r="AO14" s="30"/>
      <c r="AP14" s="32"/>
      <c r="AQ14" s="29"/>
      <c r="AR14" s="44"/>
    </row>
    <row r="15" spans="1:44" s="86" customFormat="1" ht="15" customHeight="1" x14ac:dyDescent="0.25">
      <c r="A15" s="84"/>
      <c r="B15" s="29">
        <v>1992</v>
      </c>
      <c r="C15" s="29" t="s">
        <v>38</v>
      </c>
      <c r="D15" s="33" t="s">
        <v>36</v>
      </c>
      <c r="E15" s="29">
        <v>25</v>
      </c>
      <c r="F15" s="29">
        <v>0</v>
      </c>
      <c r="G15" s="30">
        <v>3</v>
      </c>
      <c r="H15" s="29">
        <v>23</v>
      </c>
      <c r="I15" s="29">
        <v>142</v>
      </c>
      <c r="J15" s="29">
        <v>44</v>
      </c>
      <c r="K15" s="29">
        <v>74</v>
      </c>
      <c r="L15" s="29">
        <v>21</v>
      </c>
      <c r="M15" s="29">
        <v>3</v>
      </c>
      <c r="N15" s="35">
        <v>0.67600000000000005</v>
      </c>
      <c r="O15" s="22"/>
      <c r="P15" s="17"/>
      <c r="Q15" s="17"/>
      <c r="R15" s="17"/>
      <c r="S15" s="17" t="s">
        <v>77</v>
      </c>
      <c r="T15" s="22"/>
      <c r="U15" s="36">
        <v>5</v>
      </c>
      <c r="V15" s="31">
        <v>0</v>
      </c>
      <c r="W15" s="31">
        <v>0</v>
      </c>
      <c r="X15" s="31">
        <v>2</v>
      </c>
      <c r="Y15" s="31">
        <v>27</v>
      </c>
      <c r="Z15" s="65">
        <v>0.6</v>
      </c>
      <c r="AA15" s="22">
        <v>0</v>
      </c>
      <c r="AB15" s="17"/>
      <c r="AC15" s="17"/>
      <c r="AD15" s="17"/>
      <c r="AE15" s="17"/>
      <c r="AF15" s="22"/>
      <c r="AG15" s="1"/>
      <c r="AH15" s="1"/>
      <c r="AI15" s="1"/>
      <c r="AJ15" s="1"/>
      <c r="AK15" s="22"/>
      <c r="AL15" s="29"/>
      <c r="AM15" s="1"/>
      <c r="AN15" s="88"/>
      <c r="AO15" s="30"/>
      <c r="AP15" s="32"/>
      <c r="AQ15" s="29"/>
      <c r="AR15" s="44"/>
    </row>
    <row r="16" spans="1:44" s="86" customFormat="1" ht="15" customHeight="1" x14ac:dyDescent="0.25">
      <c r="A16" s="84"/>
      <c r="B16" s="29">
        <v>1993</v>
      </c>
      <c r="C16" s="29" t="s">
        <v>39</v>
      </c>
      <c r="D16" s="33" t="s">
        <v>36</v>
      </c>
      <c r="E16" s="29">
        <v>27</v>
      </c>
      <c r="F16" s="29">
        <v>2</v>
      </c>
      <c r="G16" s="30">
        <v>14</v>
      </c>
      <c r="H16" s="29">
        <v>33</v>
      </c>
      <c r="I16" s="29">
        <v>167</v>
      </c>
      <c r="J16" s="29">
        <v>54</v>
      </c>
      <c r="K16" s="29">
        <v>68</v>
      </c>
      <c r="L16" s="29">
        <v>29</v>
      </c>
      <c r="M16" s="29">
        <v>16</v>
      </c>
      <c r="N16" s="35">
        <v>0.64200000000000002</v>
      </c>
      <c r="O16" s="22"/>
      <c r="P16" s="17"/>
      <c r="Q16" s="17" t="s">
        <v>80</v>
      </c>
      <c r="R16" s="17" t="s">
        <v>78</v>
      </c>
      <c r="S16" s="17" t="s">
        <v>79</v>
      </c>
      <c r="T16" s="22"/>
      <c r="U16" s="29"/>
      <c r="V16" s="29"/>
      <c r="W16" s="30"/>
      <c r="X16" s="29"/>
      <c r="Y16" s="29"/>
      <c r="Z16" s="87"/>
      <c r="AA16" s="22">
        <v>0</v>
      </c>
      <c r="AB16" s="17"/>
      <c r="AC16" s="17"/>
      <c r="AD16" s="17"/>
      <c r="AE16" s="17"/>
      <c r="AF16" s="22"/>
      <c r="AG16" s="1" t="s">
        <v>71</v>
      </c>
      <c r="AH16" s="1"/>
      <c r="AI16" s="1"/>
      <c r="AJ16" s="1"/>
      <c r="AK16" s="22"/>
      <c r="AL16" s="29"/>
      <c r="AM16" s="1"/>
      <c r="AN16" s="88"/>
      <c r="AO16" s="30"/>
      <c r="AP16" s="32"/>
      <c r="AQ16" s="29"/>
      <c r="AR16" s="44"/>
    </row>
    <row r="17" spans="1:45" s="86" customFormat="1" ht="15" customHeight="1" x14ac:dyDescent="0.25">
      <c r="A17" s="84"/>
      <c r="B17" s="29">
        <v>1994</v>
      </c>
      <c r="C17" s="29" t="s">
        <v>40</v>
      </c>
      <c r="D17" s="33" t="s">
        <v>36</v>
      </c>
      <c r="E17" s="29">
        <v>14</v>
      </c>
      <c r="F17" s="29">
        <v>0</v>
      </c>
      <c r="G17" s="30">
        <v>3</v>
      </c>
      <c r="H17" s="29">
        <v>5</v>
      </c>
      <c r="I17" s="29">
        <v>49</v>
      </c>
      <c r="J17" s="29">
        <v>17</v>
      </c>
      <c r="K17" s="29">
        <v>20</v>
      </c>
      <c r="L17" s="29">
        <v>9</v>
      </c>
      <c r="M17" s="29">
        <v>3</v>
      </c>
      <c r="N17" s="35">
        <v>0.55100000000000005</v>
      </c>
      <c r="O17" s="22"/>
      <c r="P17" s="17"/>
      <c r="Q17" s="17"/>
      <c r="R17" s="17"/>
      <c r="S17" s="17"/>
      <c r="T17" s="22"/>
      <c r="U17" s="36">
        <v>18</v>
      </c>
      <c r="V17" s="31">
        <v>0</v>
      </c>
      <c r="W17" s="31">
        <v>5</v>
      </c>
      <c r="X17" s="31">
        <v>15</v>
      </c>
      <c r="Y17" s="31">
        <v>88</v>
      </c>
      <c r="Z17" s="65">
        <v>0.61499999999999999</v>
      </c>
      <c r="AA17" s="22">
        <v>0</v>
      </c>
      <c r="AB17" s="17"/>
      <c r="AC17" s="17"/>
      <c r="AD17" s="17"/>
      <c r="AE17" s="17"/>
      <c r="AF17" s="22"/>
      <c r="AG17" s="1"/>
      <c r="AH17" s="1"/>
      <c r="AI17" s="1"/>
      <c r="AJ17" s="1"/>
      <c r="AK17" s="22"/>
      <c r="AL17" s="29"/>
      <c r="AM17" s="1"/>
      <c r="AN17" s="88"/>
      <c r="AO17" s="30"/>
      <c r="AP17" s="32"/>
      <c r="AQ17" s="29"/>
      <c r="AR17" s="44"/>
    </row>
    <row r="18" spans="1:45" s="86" customFormat="1" ht="15" customHeight="1" x14ac:dyDescent="0.25">
      <c r="A18" s="89"/>
      <c r="B18" s="15" t="s">
        <v>7</v>
      </c>
      <c r="C18" s="16"/>
      <c r="D18" s="14"/>
      <c r="E18" s="17">
        <v>108</v>
      </c>
      <c r="F18" s="17">
        <v>2</v>
      </c>
      <c r="G18" s="17">
        <v>23</v>
      </c>
      <c r="H18" s="17">
        <v>87</v>
      </c>
      <c r="I18" s="17">
        <v>523</v>
      </c>
      <c r="J18" s="17">
        <v>177</v>
      </c>
      <c r="K18" s="17">
        <v>216</v>
      </c>
      <c r="L18" s="17">
        <v>105</v>
      </c>
      <c r="M18" s="17">
        <v>25</v>
      </c>
      <c r="N18" s="37">
        <v>0.60799999999999998</v>
      </c>
      <c r="O18" s="22"/>
      <c r="P18" s="90" t="s">
        <v>65</v>
      </c>
      <c r="Q18" s="90" t="s">
        <v>65</v>
      </c>
      <c r="R18" s="90" t="s">
        <v>65</v>
      </c>
      <c r="S18" s="90" t="s">
        <v>65</v>
      </c>
      <c r="T18" s="28"/>
      <c r="U18" s="17">
        <v>37</v>
      </c>
      <c r="V18" s="17">
        <v>0</v>
      </c>
      <c r="W18" s="17">
        <v>9</v>
      </c>
      <c r="X18" s="17">
        <v>38</v>
      </c>
      <c r="Y18" s="17">
        <v>183</v>
      </c>
      <c r="Z18" s="37">
        <v>0.59199999999999997</v>
      </c>
      <c r="AA18" s="91">
        <f>SUM(AA3:AA17)</f>
        <v>66</v>
      </c>
      <c r="AB18" s="90" t="s">
        <v>65</v>
      </c>
      <c r="AC18" s="90" t="s">
        <v>65</v>
      </c>
      <c r="AD18" s="90" t="s">
        <v>65</v>
      </c>
      <c r="AE18" s="90" t="s">
        <v>65</v>
      </c>
      <c r="AF18" s="22"/>
      <c r="AG18" s="90" t="s">
        <v>72</v>
      </c>
      <c r="AH18" s="90" t="s">
        <v>66</v>
      </c>
      <c r="AI18" s="90" t="s">
        <v>66</v>
      </c>
      <c r="AJ18" s="90" t="s">
        <v>66</v>
      </c>
      <c r="AK18" s="22"/>
      <c r="AL18" s="17">
        <f t="shared" ref="AL18:AQ18" si="0">SUM(AL4:AL17)</f>
        <v>0</v>
      </c>
      <c r="AM18" s="17">
        <f t="shared" si="0"/>
        <v>0</v>
      </c>
      <c r="AN18" s="17">
        <f t="shared" si="0"/>
        <v>0</v>
      </c>
      <c r="AO18" s="17">
        <f t="shared" si="0"/>
        <v>0</v>
      </c>
      <c r="AP18" s="17">
        <f t="shared" si="0"/>
        <v>0</v>
      </c>
      <c r="AQ18" s="17">
        <f t="shared" si="0"/>
        <v>0</v>
      </c>
      <c r="AR18" s="44"/>
    </row>
    <row r="19" spans="1:45" s="86" customFormat="1" ht="15" customHeight="1" x14ac:dyDescent="0.25">
      <c r="A19" s="89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92"/>
      <c r="O19" s="22"/>
      <c r="P19" s="21"/>
      <c r="Q19" s="19"/>
      <c r="R19" s="93"/>
      <c r="S19" s="94"/>
      <c r="T19" s="22"/>
      <c r="U19" s="16"/>
      <c r="V19" s="13"/>
      <c r="W19" s="13"/>
      <c r="X19" s="13"/>
      <c r="Y19" s="13"/>
      <c r="Z19" s="14"/>
      <c r="AA19" s="22"/>
      <c r="AB19" s="95"/>
      <c r="AC19" s="96"/>
      <c r="AD19" s="93"/>
      <c r="AE19" s="94"/>
      <c r="AF19" s="22"/>
      <c r="AG19" s="97">
        <v>0</v>
      </c>
      <c r="AH19" s="98">
        <v>0</v>
      </c>
      <c r="AI19" s="98">
        <v>0</v>
      </c>
      <c r="AJ19" s="99">
        <v>0</v>
      </c>
      <c r="AK19" s="22"/>
      <c r="AL19" s="16"/>
      <c r="AM19" s="13"/>
      <c r="AN19" s="13"/>
      <c r="AO19" s="13"/>
      <c r="AP19" s="13"/>
      <c r="AQ19" s="14"/>
      <c r="AR19" s="44"/>
    </row>
    <row r="20" spans="1:45" ht="15" customHeight="1" x14ac:dyDescent="0.25">
      <c r="A20" s="84"/>
      <c r="B20" s="38" t="s">
        <v>2</v>
      </c>
      <c r="C20" s="32"/>
      <c r="D20" s="39">
        <v>314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22"/>
      <c r="Q20" s="22"/>
      <c r="R20" s="22"/>
      <c r="S20" s="22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22"/>
      <c r="AG20" s="40"/>
      <c r="AH20" s="40"/>
      <c r="AI20" s="40"/>
      <c r="AJ20" s="40"/>
      <c r="AK20" s="22"/>
      <c r="AL20" s="40"/>
      <c r="AM20" s="40"/>
      <c r="AN20" s="40"/>
      <c r="AO20" s="40"/>
      <c r="AP20" s="40"/>
      <c r="AQ20" s="40"/>
      <c r="AR20" s="44"/>
    </row>
    <row r="21" spans="1:45" s="86" customFormat="1" ht="15" customHeight="1" x14ac:dyDescent="0.25">
      <c r="A21" s="84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28"/>
      <c r="P21" s="28"/>
      <c r="Q21" s="28"/>
      <c r="R21" s="28"/>
      <c r="S21" s="28"/>
      <c r="T21" s="28"/>
      <c r="U21" s="40"/>
      <c r="V21" s="43"/>
      <c r="W21" s="40"/>
      <c r="X21" s="40"/>
      <c r="Y21" s="40"/>
      <c r="Z21" s="40"/>
      <c r="AA21" s="40"/>
      <c r="AB21" s="40"/>
      <c r="AC21" s="40"/>
      <c r="AD21" s="40"/>
      <c r="AE21" s="40"/>
      <c r="AF21" s="22"/>
      <c r="AG21" s="40"/>
      <c r="AH21" s="40"/>
      <c r="AI21" s="40"/>
      <c r="AJ21" s="40"/>
      <c r="AK21" s="22"/>
      <c r="AL21" s="40"/>
      <c r="AM21" s="40"/>
      <c r="AN21" s="40"/>
      <c r="AO21" s="40"/>
      <c r="AP21" s="40"/>
      <c r="AQ21" s="40"/>
      <c r="AR21" s="44"/>
    </row>
    <row r="22" spans="1:45" ht="15" customHeight="1" x14ac:dyDescent="0.25">
      <c r="A22" s="84"/>
      <c r="B22" s="21" t="s">
        <v>25</v>
      </c>
      <c r="C22" s="45"/>
      <c r="D22" s="45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40"/>
      <c r="K22" s="17" t="s">
        <v>27</v>
      </c>
      <c r="L22" s="17" t="s">
        <v>28</v>
      </c>
      <c r="M22" s="17" t="s">
        <v>29</v>
      </c>
      <c r="N22" s="17" t="s">
        <v>22</v>
      </c>
      <c r="O22" s="22"/>
      <c r="P22" s="46" t="s">
        <v>30</v>
      </c>
      <c r="Q22" s="11"/>
      <c r="R22" s="11"/>
      <c r="S22" s="11"/>
      <c r="T22" s="47"/>
      <c r="U22" s="47"/>
      <c r="V22" s="47"/>
      <c r="W22" s="47"/>
      <c r="X22" s="47"/>
      <c r="Y22" s="11"/>
      <c r="Z22" s="11"/>
      <c r="AA22" s="11"/>
      <c r="AB22" s="47"/>
      <c r="AC22" s="47"/>
      <c r="AD22" s="11"/>
      <c r="AE22" s="48"/>
      <c r="AF22" s="22"/>
      <c r="AG22" s="46" t="s">
        <v>67</v>
      </c>
      <c r="AH22" s="11"/>
      <c r="AI22" s="47"/>
      <c r="AJ22" s="48"/>
      <c r="AK22" s="22"/>
      <c r="AL22" s="9" t="s">
        <v>68</v>
      </c>
      <c r="AM22" s="11"/>
      <c r="AN22" s="11"/>
      <c r="AO22" s="11"/>
      <c r="AP22" s="11"/>
      <c r="AQ22" s="48"/>
      <c r="AR22" s="44"/>
    </row>
    <row r="23" spans="1:45" ht="15" customHeight="1" x14ac:dyDescent="0.25">
      <c r="A23" s="84"/>
      <c r="B23" s="46" t="s">
        <v>13</v>
      </c>
      <c r="C23" s="11"/>
      <c r="D23" s="48"/>
      <c r="E23" s="29">
        <v>108</v>
      </c>
      <c r="F23" s="29">
        <v>2</v>
      </c>
      <c r="G23" s="29">
        <v>23</v>
      </c>
      <c r="H23" s="29">
        <v>87</v>
      </c>
      <c r="I23" s="29">
        <v>523</v>
      </c>
      <c r="J23" s="40"/>
      <c r="K23" s="49">
        <v>0.23148148148148148</v>
      </c>
      <c r="L23" s="49">
        <v>0.80555555555555558</v>
      </c>
      <c r="M23" s="49">
        <v>4.8425925925925926</v>
      </c>
      <c r="N23" s="35">
        <v>0.60799999999999998</v>
      </c>
      <c r="O23" s="22">
        <f>PRODUCT(I23/N23)</f>
        <v>860.1973684210526</v>
      </c>
      <c r="P23" s="50" t="s">
        <v>9</v>
      </c>
      <c r="Q23" s="51"/>
      <c r="R23" s="52" t="s">
        <v>48</v>
      </c>
      <c r="S23" s="52"/>
      <c r="T23" s="52"/>
      <c r="U23" s="52"/>
      <c r="V23" s="52"/>
      <c r="W23" s="52"/>
      <c r="X23" s="52"/>
      <c r="Y23" s="53" t="s">
        <v>11</v>
      </c>
      <c r="Z23" s="52"/>
      <c r="AA23" s="52"/>
      <c r="AB23" s="110" t="s">
        <v>49</v>
      </c>
      <c r="AC23" s="110"/>
      <c r="AD23" s="53"/>
      <c r="AE23" s="100"/>
      <c r="AF23" s="22"/>
      <c r="AG23" s="57"/>
      <c r="AH23" s="101"/>
      <c r="AI23" s="52"/>
      <c r="AJ23" s="100"/>
      <c r="AK23" s="22"/>
      <c r="AL23" s="50"/>
      <c r="AM23" s="53"/>
      <c r="AN23" s="52"/>
      <c r="AO23" s="52"/>
      <c r="AP23" s="52"/>
      <c r="AQ23" s="100"/>
      <c r="AR23" s="44"/>
    </row>
    <row r="24" spans="1:45" ht="15" customHeight="1" x14ac:dyDescent="0.25">
      <c r="A24" s="84"/>
      <c r="B24" s="54" t="s">
        <v>15</v>
      </c>
      <c r="C24" s="55"/>
      <c r="D24" s="56"/>
      <c r="E24" s="29">
        <v>3</v>
      </c>
      <c r="F24" s="29">
        <v>0</v>
      </c>
      <c r="G24" s="29">
        <v>0</v>
      </c>
      <c r="H24" s="29">
        <v>4</v>
      </c>
      <c r="I24" s="29">
        <v>15</v>
      </c>
      <c r="J24" s="40"/>
      <c r="K24" s="49">
        <v>0</v>
      </c>
      <c r="L24" s="49">
        <v>1.3333333333333333</v>
      </c>
      <c r="M24" s="49">
        <v>5</v>
      </c>
      <c r="N24" s="35">
        <v>0.6</v>
      </c>
      <c r="O24" s="22">
        <f>PRODUCT(I24/N24)</f>
        <v>25</v>
      </c>
      <c r="P24" s="57" t="s">
        <v>69</v>
      </c>
      <c r="Q24" s="58"/>
      <c r="R24" s="59" t="s">
        <v>51</v>
      </c>
      <c r="S24" s="59"/>
      <c r="T24" s="59"/>
      <c r="U24" s="59"/>
      <c r="V24" s="59"/>
      <c r="W24" s="59"/>
      <c r="X24" s="59"/>
      <c r="Y24" s="60" t="s">
        <v>50</v>
      </c>
      <c r="Z24" s="59"/>
      <c r="AA24" s="59"/>
      <c r="AB24" s="111" t="s">
        <v>52</v>
      </c>
      <c r="AC24" s="111"/>
      <c r="AD24" s="60"/>
      <c r="AE24" s="102"/>
      <c r="AF24" s="22"/>
      <c r="AG24" s="57"/>
      <c r="AH24" s="103"/>
      <c r="AI24" s="59"/>
      <c r="AJ24" s="102"/>
      <c r="AK24" s="22"/>
      <c r="AL24" s="57"/>
      <c r="AM24" s="60"/>
      <c r="AN24" s="59"/>
      <c r="AO24" s="59"/>
      <c r="AP24" s="59"/>
      <c r="AQ24" s="102"/>
      <c r="AR24" s="44"/>
    </row>
    <row r="25" spans="1:45" ht="15" customHeight="1" x14ac:dyDescent="0.25">
      <c r="A25" s="84"/>
      <c r="B25" s="61" t="s">
        <v>16</v>
      </c>
      <c r="C25" s="62"/>
      <c r="D25" s="63"/>
      <c r="E25" s="36">
        <v>37</v>
      </c>
      <c r="F25" s="36">
        <v>0</v>
      </c>
      <c r="G25" s="36">
        <v>9</v>
      </c>
      <c r="H25" s="36">
        <v>38</v>
      </c>
      <c r="I25" s="36">
        <v>183</v>
      </c>
      <c r="J25" s="40"/>
      <c r="K25" s="64">
        <v>0.24324324324324326</v>
      </c>
      <c r="L25" s="64">
        <v>1.027027027027027</v>
      </c>
      <c r="M25" s="64">
        <v>4.9459459459459456</v>
      </c>
      <c r="N25" s="65">
        <v>0.59199999999999997</v>
      </c>
      <c r="O25" s="22">
        <f>PRODUCT(I25/N25)</f>
        <v>309.12162162162161</v>
      </c>
      <c r="P25" s="57" t="s">
        <v>70</v>
      </c>
      <c r="Q25" s="58"/>
      <c r="R25" s="59" t="s">
        <v>48</v>
      </c>
      <c r="S25" s="59"/>
      <c r="T25" s="59"/>
      <c r="U25" s="59"/>
      <c r="V25" s="59"/>
      <c r="W25" s="59"/>
      <c r="X25" s="59"/>
      <c r="Y25" s="60" t="s">
        <v>11</v>
      </c>
      <c r="Z25" s="59"/>
      <c r="AA25" s="59"/>
      <c r="AB25" s="111" t="s">
        <v>49</v>
      </c>
      <c r="AC25" s="111"/>
      <c r="AD25" s="60"/>
      <c r="AE25" s="102"/>
      <c r="AF25" s="22"/>
      <c r="AG25" s="104"/>
      <c r="AH25" s="103"/>
      <c r="AI25" s="59"/>
      <c r="AJ25" s="102"/>
      <c r="AK25" s="22"/>
      <c r="AL25" s="57"/>
      <c r="AM25" s="60"/>
      <c r="AN25" s="59"/>
      <c r="AO25" s="59"/>
      <c r="AP25" s="59"/>
      <c r="AQ25" s="102"/>
      <c r="AR25" s="44"/>
    </row>
    <row r="26" spans="1:45" ht="15" customHeight="1" x14ac:dyDescent="0.25">
      <c r="A26" s="84"/>
      <c r="B26" s="66" t="s">
        <v>26</v>
      </c>
      <c r="C26" s="67"/>
      <c r="D26" s="68"/>
      <c r="E26" s="17">
        <v>148</v>
      </c>
      <c r="F26" s="17">
        <v>2</v>
      </c>
      <c r="G26" s="17">
        <v>32</v>
      </c>
      <c r="H26" s="17">
        <v>129</v>
      </c>
      <c r="I26" s="17">
        <v>721</v>
      </c>
      <c r="J26" s="40"/>
      <c r="K26" s="69">
        <v>0.22972972972972974</v>
      </c>
      <c r="L26" s="69">
        <v>0.8716216216216216</v>
      </c>
      <c r="M26" s="69">
        <v>4.8716216216216219</v>
      </c>
      <c r="N26" s="37">
        <v>0.60399999999999998</v>
      </c>
      <c r="O26" s="22">
        <f>SUM(O23:O25)</f>
        <v>1194.3189900426742</v>
      </c>
      <c r="P26" s="70" t="s">
        <v>10</v>
      </c>
      <c r="Q26" s="71"/>
      <c r="R26" s="72" t="s">
        <v>74</v>
      </c>
      <c r="S26" s="72"/>
      <c r="T26" s="72"/>
      <c r="U26" s="72"/>
      <c r="V26" s="72"/>
      <c r="W26" s="72"/>
      <c r="X26" s="72"/>
      <c r="Y26" s="73" t="s">
        <v>73</v>
      </c>
      <c r="Z26" s="72"/>
      <c r="AA26" s="72"/>
      <c r="AB26" s="112" t="s">
        <v>75</v>
      </c>
      <c r="AC26" s="112"/>
      <c r="AD26" s="73"/>
      <c r="AE26" s="105"/>
      <c r="AF26" s="22"/>
      <c r="AG26" s="106"/>
      <c r="AH26" s="107"/>
      <c r="AI26" s="108"/>
      <c r="AJ26" s="105"/>
      <c r="AK26" s="22"/>
      <c r="AL26" s="70"/>
      <c r="AM26" s="73"/>
      <c r="AN26" s="72"/>
      <c r="AO26" s="72"/>
      <c r="AP26" s="72"/>
      <c r="AQ26" s="105"/>
      <c r="AR26" s="44"/>
    </row>
    <row r="27" spans="1:45" ht="15" customHeight="1" x14ac:dyDescent="0.25">
      <c r="A27" s="84"/>
      <c r="B27" s="42"/>
      <c r="C27" s="42"/>
      <c r="D27" s="42"/>
      <c r="E27" s="42"/>
      <c r="F27" s="42"/>
      <c r="G27" s="42"/>
      <c r="H27" s="42"/>
      <c r="I27" s="42"/>
      <c r="J27" s="40"/>
      <c r="K27" s="42"/>
      <c r="L27" s="42"/>
      <c r="M27" s="42"/>
      <c r="N27" s="41"/>
      <c r="O27" s="22"/>
      <c r="P27" s="40"/>
      <c r="Q27" s="43"/>
      <c r="R27" s="40"/>
      <c r="S27" s="40"/>
      <c r="T27" s="22"/>
      <c r="U27" s="22"/>
      <c r="V27" s="43"/>
      <c r="W27" s="40"/>
      <c r="X27" s="40"/>
      <c r="Y27" s="22"/>
      <c r="Z27" s="22"/>
      <c r="AA27" s="22"/>
      <c r="AB27" s="22"/>
      <c r="AC27" s="22"/>
      <c r="AD27" s="22"/>
      <c r="AE27" s="22"/>
      <c r="AF27" s="22"/>
      <c r="AG27" s="22"/>
      <c r="AH27" s="74"/>
      <c r="AI27" s="40"/>
      <c r="AJ27" s="40"/>
      <c r="AK27" s="22"/>
      <c r="AL27" s="40"/>
      <c r="AM27" s="40"/>
      <c r="AN27" s="40"/>
      <c r="AO27" s="40"/>
      <c r="AP27" s="40"/>
      <c r="AQ27" s="40"/>
      <c r="AR27" s="44"/>
    </row>
    <row r="28" spans="1:45" ht="15" customHeight="1" x14ac:dyDescent="0.2">
      <c r="A28" s="84"/>
      <c r="B28" s="40" t="s">
        <v>46</v>
      </c>
      <c r="C28" s="40"/>
      <c r="D28" s="40" t="s">
        <v>47</v>
      </c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22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ht="15" customHeight="1" x14ac:dyDescent="0.2">
      <c r="A29" s="84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2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ht="15" customHeight="1" x14ac:dyDescent="0.2">
      <c r="A30" s="84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22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s="7" customFormat="1" ht="15" customHeight="1" x14ac:dyDescent="0.2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2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s="7" customFormat="1" ht="15" customHeight="1" x14ac:dyDescent="0.25">
      <c r="A32" s="8"/>
      <c r="B32" s="40"/>
      <c r="C32" s="40"/>
      <c r="D32" s="109"/>
      <c r="E32" s="43"/>
      <c r="F32" s="43"/>
      <c r="G32" s="43"/>
      <c r="H32" s="43"/>
      <c r="I32" s="43"/>
      <c r="J32" s="40"/>
      <c r="K32" s="43"/>
      <c r="L32" s="43"/>
      <c r="M32" s="43"/>
      <c r="N32" s="41"/>
      <c r="O32" s="22"/>
      <c r="P32" s="40"/>
      <c r="Q32" s="43"/>
      <c r="R32" s="40"/>
      <c r="S32" s="40"/>
      <c r="T32" s="22"/>
      <c r="U32" s="22"/>
      <c r="V32" s="74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7" customFormat="1" ht="1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0"/>
      <c r="K33" s="43"/>
      <c r="L33" s="43"/>
      <c r="M33" s="43"/>
      <c r="N33" s="41"/>
      <c r="O33" s="22"/>
      <c r="P33" s="40"/>
      <c r="Q33" s="43"/>
      <c r="R33" s="40"/>
      <c r="S33" s="40"/>
      <c r="T33" s="22"/>
      <c r="U33" s="22"/>
      <c r="V33" s="74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7" customFormat="1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0"/>
      <c r="K34" s="43"/>
      <c r="L34" s="43"/>
      <c r="M34" s="43"/>
      <c r="N34" s="41"/>
      <c r="O34" s="22"/>
      <c r="P34" s="40"/>
      <c r="Q34" s="43"/>
      <c r="R34" s="40"/>
      <c r="S34" s="40"/>
      <c r="T34" s="22"/>
      <c r="U34" s="22"/>
      <c r="V34" s="74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7" customFormat="1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0"/>
      <c r="K35" s="43"/>
      <c r="L35" s="43"/>
      <c r="M35" s="43"/>
      <c r="N35" s="41"/>
      <c r="O35" s="22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7" customFormat="1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0"/>
      <c r="K36" s="43"/>
      <c r="L36" s="43"/>
      <c r="M36" s="43"/>
      <c r="N36" s="41"/>
      <c r="O36" s="22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7" customFormat="1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0"/>
      <c r="K37" s="43"/>
      <c r="L37" s="43"/>
      <c r="M37" s="43"/>
      <c r="N37" s="41"/>
      <c r="O37" s="22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7" customFormat="1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7" customFormat="1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7" customFormat="1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2"/>
      <c r="AH40" s="74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7" customFormat="1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2"/>
      <c r="AH41" s="74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7" customFormat="1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2"/>
      <c r="AH42" s="74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7" customFormat="1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2"/>
      <c r="AH43" s="74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7" customFormat="1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2"/>
      <c r="AH44" s="74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7" customFormat="1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2"/>
      <c r="AH45" s="74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7" customFormat="1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2"/>
      <c r="AH46" s="74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7" customFormat="1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2"/>
      <c r="AH47" s="74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7" customFormat="1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2"/>
      <c r="AH48" s="74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7" customFormat="1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2"/>
      <c r="AH49" s="74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7" customFormat="1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2"/>
      <c r="AH50" s="74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7" customFormat="1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2"/>
      <c r="AH51" s="74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7" customFormat="1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2"/>
      <c r="AH52" s="74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7" customFormat="1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2"/>
      <c r="AH53" s="74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7" customFormat="1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2"/>
      <c r="AH54" s="74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7" customFormat="1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2"/>
      <c r="AH55" s="74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7" customFormat="1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2"/>
      <c r="AH56" s="74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2"/>
      <c r="AH57" s="74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2"/>
      <c r="AH58" s="74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2"/>
      <c r="AH59" s="74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2"/>
      <c r="AH60" s="74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2"/>
      <c r="AH61" s="74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2"/>
      <c r="AH62" s="74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2"/>
      <c r="AH63" s="74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2"/>
      <c r="AH64" s="74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2"/>
      <c r="AH65" s="74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2"/>
      <c r="AH66" s="74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4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2"/>
      <c r="AH67" s="74"/>
      <c r="AI67" s="40"/>
      <c r="AJ67" s="40"/>
      <c r="AK67" s="40"/>
      <c r="AL67" s="40"/>
      <c r="AM67" s="40"/>
      <c r="AN67" s="40"/>
      <c r="AO67" s="40"/>
      <c r="AP67" s="40"/>
      <c r="AQ67" s="40"/>
    </row>
    <row r="68" spans="1:44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2"/>
      <c r="AH68" s="74"/>
      <c r="AI68" s="40"/>
      <c r="AJ68" s="40"/>
      <c r="AK68" s="40"/>
      <c r="AL68" s="40"/>
      <c r="AM68" s="40"/>
      <c r="AN68" s="40"/>
      <c r="AO68" s="40"/>
      <c r="AP68" s="40"/>
      <c r="AQ68" s="40"/>
      <c r="AR68" s="83"/>
    </row>
    <row r="69" spans="1:44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2"/>
      <c r="AH69" s="74"/>
      <c r="AI69" s="40"/>
      <c r="AJ69" s="40"/>
      <c r="AK69" s="40"/>
      <c r="AL69" s="40"/>
      <c r="AM69" s="40"/>
      <c r="AN69" s="40"/>
      <c r="AO69" s="40"/>
      <c r="AP69" s="40"/>
      <c r="AQ69" s="40"/>
      <c r="AR69" s="83"/>
    </row>
    <row r="70" spans="1:44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2"/>
      <c r="AH70" s="74"/>
      <c r="AI70" s="40"/>
      <c r="AJ70" s="40"/>
      <c r="AK70" s="40"/>
      <c r="AL70" s="40"/>
      <c r="AM70" s="40"/>
      <c r="AN70" s="40"/>
      <c r="AO70" s="40"/>
      <c r="AP70" s="40"/>
      <c r="AQ70" s="40"/>
      <c r="AR70" s="83"/>
    </row>
    <row r="71" spans="1:44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2"/>
      <c r="AH71" s="74"/>
      <c r="AI71" s="40"/>
      <c r="AJ71" s="40"/>
      <c r="AK71" s="40"/>
      <c r="AL71" s="40"/>
      <c r="AM71" s="40"/>
      <c r="AN71" s="40"/>
      <c r="AO71" s="40"/>
      <c r="AP71" s="40"/>
      <c r="AQ71" s="40"/>
      <c r="AR71" s="83"/>
    </row>
    <row r="72" spans="1:44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2"/>
      <c r="AH72" s="74"/>
      <c r="AI72" s="40"/>
      <c r="AJ72" s="40"/>
      <c r="AK72" s="40"/>
      <c r="AL72" s="40"/>
      <c r="AM72" s="40"/>
      <c r="AN72" s="40"/>
      <c r="AO72" s="40"/>
      <c r="AP72" s="40"/>
      <c r="AQ72" s="40"/>
      <c r="AR72" s="83"/>
    </row>
    <row r="73" spans="1:44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2"/>
      <c r="AH73" s="74"/>
      <c r="AI73" s="40"/>
      <c r="AJ73" s="40"/>
      <c r="AK73" s="40"/>
      <c r="AL73" s="40"/>
      <c r="AM73" s="40"/>
      <c r="AN73" s="40"/>
      <c r="AO73" s="40"/>
      <c r="AP73" s="40"/>
      <c r="AQ73" s="40"/>
      <c r="AR73" s="83"/>
    </row>
    <row r="74" spans="1:44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2"/>
      <c r="AH74" s="74"/>
      <c r="AI74" s="40"/>
      <c r="AJ74" s="40"/>
      <c r="AK74" s="40"/>
      <c r="AL74" s="40"/>
      <c r="AM74" s="40"/>
      <c r="AN74" s="40"/>
      <c r="AO74" s="40"/>
      <c r="AP74" s="40"/>
      <c r="AQ74" s="40"/>
      <c r="AR74" s="83"/>
    </row>
    <row r="75" spans="1:44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2"/>
      <c r="AH75" s="74"/>
      <c r="AI75" s="40"/>
      <c r="AJ75" s="40"/>
      <c r="AK75" s="40"/>
      <c r="AL75" s="40"/>
      <c r="AM75" s="40"/>
      <c r="AN75" s="40"/>
      <c r="AO75" s="40"/>
      <c r="AP75" s="40"/>
      <c r="AQ75" s="40"/>
      <c r="AR75" s="83"/>
    </row>
    <row r="76" spans="1:44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2"/>
      <c r="AH76" s="74"/>
      <c r="AI76" s="40"/>
      <c r="AJ76" s="40"/>
      <c r="AK76" s="40"/>
      <c r="AL76" s="40"/>
      <c r="AM76" s="40"/>
      <c r="AN76" s="40"/>
      <c r="AO76" s="40"/>
      <c r="AP76" s="40"/>
      <c r="AQ76" s="40"/>
      <c r="AR76" s="83"/>
    </row>
    <row r="77" spans="1:44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2"/>
      <c r="AH77" s="74"/>
      <c r="AI77" s="40"/>
      <c r="AJ77" s="40"/>
      <c r="AK77" s="40"/>
      <c r="AL77" s="40"/>
      <c r="AM77" s="40"/>
      <c r="AN77" s="40"/>
      <c r="AO77" s="40"/>
      <c r="AP77" s="40"/>
      <c r="AQ77" s="40"/>
      <c r="AR77" s="83"/>
    </row>
    <row r="78" spans="1:44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2"/>
      <c r="AH78" s="74"/>
      <c r="AI78" s="40"/>
      <c r="AJ78" s="40"/>
      <c r="AK78" s="40"/>
      <c r="AL78" s="40"/>
      <c r="AM78" s="40"/>
      <c r="AN78" s="40"/>
      <c r="AO78" s="40"/>
      <c r="AP78" s="40"/>
      <c r="AQ78" s="40"/>
      <c r="AR78" s="83"/>
    </row>
    <row r="79" spans="1:44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2"/>
      <c r="AH79" s="74"/>
      <c r="AI79" s="40"/>
      <c r="AJ79" s="40"/>
      <c r="AK79" s="40"/>
      <c r="AL79" s="40"/>
      <c r="AM79" s="40"/>
      <c r="AN79" s="40"/>
      <c r="AO79" s="40"/>
      <c r="AP79" s="40"/>
      <c r="AQ79" s="40"/>
      <c r="AR79" s="83"/>
    </row>
    <row r="80" spans="1:44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2"/>
      <c r="AH80" s="74"/>
      <c r="AI80" s="40"/>
      <c r="AJ80" s="40"/>
      <c r="AK80" s="40"/>
      <c r="AL80" s="40"/>
      <c r="AM80" s="40"/>
      <c r="AN80" s="40"/>
      <c r="AO80" s="40"/>
      <c r="AP80" s="40"/>
      <c r="AQ80" s="40"/>
      <c r="AR80" s="83"/>
    </row>
    <row r="81" spans="1:44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2"/>
      <c r="AH81" s="74"/>
      <c r="AI81" s="40"/>
      <c r="AJ81" s="40"/>
      <c r="AK81" s="40"/>
      <c r="AL81" s="40"/>
      <c r="AM81" s="40"/>
      <c r="AN81" s="40"/>
      <c r="AO81" s="40"/>
      <c r="AP81" s="40"/>
      <c r="AQ81" s="40"/>
      <c r="AR81" s="83"/>
    </row>
    <row r="82" spans="1:44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2"/>
      <c r="AH82" s="74"/>
      <c r="AI82" s="40"/>
      <c r="AJ82" s="40"/>
      <c r="AK82" s="40"/>
      <c r="AL82" s="40"/>
      <c r="AM82" s="40"/>
      <c r="AN82" s="40"/>
      <c r="AO82" s="40"/>
      <c r="AP82" s="40"/>
      <c r="AQ82" s="40"/>
      <c r="AR82" s="83"/>
    </row>
    <row r="83" spans="1:44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2"/>
      <c r="AH83" s="74"/>
      <c r="AI83" s="40"/>
      <c r="AJ83" s="40"/>
      <c r="AK83" s="40"/>
      <c r="AL83" s="40"/>
      <c r="AM83" s="40"/>
      <c r="AN83" s="40"/>
      <c r="AO83" s="40"/>
      <c r="AP83" s="40"/>
      <c r="AQ83" s="40"/>
      <c r="AR83" s="83"/>
    </row>
    <row r="84" spans="1:44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2"/>
      <c r="AH84" s="74"/>
      <c r="AI84" s="40"/>
      <c r="AJ84" s="40"/>
      <c r="AK84" s="40"/>
      <c r="AL84" s="40"/>
      <c r="AM84" s="40"/>
      <c r="AN84" s="40"/>
      <c r="AO84" s="40"/>
      <c r="AP84" s="40"/>
      <c r="AQ84" s="40"/>
      <c r="AR84" s="83"/>
    </row>
    <row r="85" spans="1:44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2"/>
      <c r="AH85" s="74"/>
      <c r="AI85" s="40"/>
      <c r="AJ85" s="40"/>
      <c r="AK85" s="40"/>
      <c r="AL85" s="40"/>
      <c r="AM85" s="40"/>
      <c r="AN85" s="40"/>
      <c r="AO85" s="40"/>
      <c r="AP85" s="40"/>
      <c r="AQ85" s="40"/>
      <c r="AR85" s="83"/>
    </row>
    <row r="86" spans="1:44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2"/>
      <c r="AH86" s="74"/>
      <c r="AI86" s="40"/>
      <c r="AJ86" s="40"/>
      <c r="AK86" s="40"/>
      <c r="AL86" s="40"/>
      <c r="AM86" s="40"/>
      <c r="AN86" s="40"/>
      <c r="AO86" s="40"/>
      <c r="AP86" s="40"/>
      <c r="AQ86" s="40"/>
      <c r="AR86" s="83"/>
    </row>
    <row r="87" spans="1:44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2"/>
      <c r="P87" s="22"/>
      <c r="Q87" s="22"/>
      <c r="R87" s="22"/>
      <c r="S87" s="22"/>
      <c r="T87" s="22"/>
      <c r="U87" s="40"/>
      <c r="V87" s="43"/>
      <c r="W87" s="40"/>
      <c r="X87" s="40"/>
      <c r="Y87" s="22"/>
      <c r="Z87" s="22"/>
      <c r="AA87" s="22"/>
      <c r="AB87" s="22"/>
      <c r="AC87" s="22"/>
      <c r="AD87" s="22"/>
      <c r="AE87" s="22"/>
      <c r="AF87" s="22"/>
      <c r="AG87" s="22"/>
      <c r="AH87" s="74"/>
      <c r="AI87" s="40"/>
      <c r="AJ87" s="40"/>
      <c r="AK87" s="22"/>
      <c r="AL87" s="22"/>
      <c r="AM87" s="22"/>
      <c r="AN87" s="22"/>
      <c r="AO87" s="22"/>
      <c r="AP87" s="22"/>
      <c r="AQ87" s="22"/>
      <c r="AR87" s="83"/>
    </row>
    <row r="88" spans="1:44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2"/>
      <c r="P88" s="22"/>
      <c r="Q88" s="22"/>
      <c r="R88" s="22"/>
      <c r="S88" s="22"/>
      <c r="T88" s="22"/>
      <c r="U88" s="40"/>
      <c r="V88" s="43"/>
      <c r="W88" s="40"/>
      <c r="X88" s="40"/>
      <c r="Y88" s="22"/>
      <c r="Z88" s="22"/>
      <c r="AA88" s="22"/>
      <c r="AB88" s="22"/>
      <c r="AC88" s="22"/>
      <c r="AD88" s="22"/>
      <c r="AE88" s="22"/>
      <c r="AF88" s="22"/>
      <c r="AG88" s="22"/>
      <c r="AH88" s="74"/>
      <c r="AI88" s="40"/>
      <c r="AJ88" s="40"/>
      <c r="AK88" s="22"/>
      <c r="AL88" s="22"/>
      <c r="AM88" s="22"/>
      <c r="AN88" s="22"/>
      <c r="AO88" s="22"/>
      <c r="AP88" s="22"/>
      <c r="AQ88" s="22"/>
      <c r="AR88" s="83"/>
    </row>
    <row r="89" spans="1:44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2"/>
      <c r="P89" s="22"/>
      <c r="Q89" s="22"/>
      <c r="R89" s="22"/>
      <c r="S89" s="22"/>
      <c r="T89" s="22"/>
      <c r="U89" s="40"/>
      <c r="V89" s="43"/>
      <c r="W89" s="40"/>
      <c r="X89" s="40"/>
      <c r="Y89" s="22"/>
      <c r="Z89" s="22"/>
      <c r="AA89" s="22"/>
      <c r="AB89" s="22"/>
      <c r="AC89" s="22"/>
      <c r="AD89" s="22"/>
      <c r="AE89" s="22"/>
      <c r="AF89" s="22"/>
      <c r="AG89" s="22"/>
      <c r="AH89" s="74"/>
      <c r="AI89" s="40"/>
      <c r="AJ89" s="40"/>
      <c r="AK89" s="22"/>
      <c r="AL89" s="22"/>
      <c r="AM89" s="22"/>
      <c r="AN89" s="22"/>
      <c r="AO89" s="22"/>
      <c r="AP89" s="22"/>
      <c r="AQ89" s="22"/>
      <c r="AR89" s="83"/>
    </row>
    <row r="90" spans="1:44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2"/>
      <c r="P90" s="22"/>
      <c r="Q90" s="22"/>
      <c r="R90" s="22"/>
      <c r="S90" s="22"/>
      <c r="T90" s="22"/>
      <c r="U90" s="40"/>
      <c r="V90" s="43"/>
      <c r="W90" s="40"/>
      <c r="X90" s="40"/>
      <c r="Y90" s="22"/>
      <c r="Z90" s="22"/>
      <c r="AA90" s="22"/>
      <c r="AB90" s="22"/>
      <c r="AC90" s="22"/>
      <c r="AD90" s="22"/>
      <c r="AE90" s="22"/>
      <c r="AF90" s="22"/>
      <c r="AG90" s="22"/>
      <c r="AH90" s="74"/>
      <c r="AI90" s="40"/>
      <c r="AJ90" s="40"/>
      <c r="AK90" s="22"/>
      <c r="AL90" s="22"/>
      <c r="AM90" s="22"/>
      <c r="AN90" s="22"/>
      <c r="AO90" s="22"/>
      <c r="AP90" s="22"/>
      <c r="AQ90" s="22"/>
      <c r="AR90" s="83"/>
    </row>
    <row r="91" spans="1:44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2"/>
      <c r="P91" s="22"/>
      <c r="Q91" s="22"/>
      <c r="R91" s="22"/>
      <c r="S91" s="22"/>
      <c r="T91" s="22"/>
      <c r="U91" s="40"/>
      <c r="V91" s="43"/>
      <c r="W91" s="40"/>
      <c r="X91" s="40"/>
      <c r="Y91" s="22"/>
      <c r="Z91" s="22"/>
      <c r="AA91" s="22"/>
      <c r="AB91" s="22"/>
      <c r="AC91" s="22"/>
      <c r="AD91" s="22"/>
      <c r="AE91" s="22"/>
      <c r="AF91" s="22"/>
      <c r="AG91" s="22"/>
      <c r="AH91" s="74"/>
      <c r="AI91" s="40"/>
      <c r="AJ91" s="40"/>
      <c r="AK91" s="22"/>
      <c r="AL91" s="22"/>
      <c r="AM91" s="22"/>
      <c r="AN91" s="22"/>
      <c r="AO91" s="22"/>
      <c r="AP91" s="22"/>
      <c r="AQ91" s="22"/>
      <c r="AR91" s="83"/>
    </row>
    <row r="92" spans="1:44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2"/>
      <c r="P92" s="22"/>
      <c r="Q92" s="22"/>
      <c r="R92" s="22"/>
      <c r="S92" s="22"/>
      <c r="T92" s="22"/>
      <c r="U92" s="40"/>
      <c r="V92" s="43"/>
      <c r="W92" s="40"/>
      <c r="X92" s="40"/>
      <c r="Y92" s="22"/>
      <c r="Z92" s="22"/>
      <c r="AA92" s="22"/>
      <c r="AB92" s="22"/>
      <c r="AC92" s="22"/>
      <c r="AD92" s="22"/>
      <c r="AE92" s="22"/>
      <c r="AF92" s="22"/>
      <c r="AG92" s="22"/>
      <c r="AH92" s="74"/>
      <c r="AI92" s="40"/>
      <c r="AJ92" s="40"/>
      <c r="AK92" s="22"/>
      <c r="AL92" s="22"/>
      <c r="AM92" s="22"/>
      <c r="AN92" s="22"/>
      <c r="AO92" s="22"/>
      <c r="AP92" s="22"/>
      <c r="AQ92" s="22"/>
      <c r="AR92" s="83"/>
    </row>
    <row r="93" spans="1:44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22"/>
      <c r="Q93" s="22"/>
      <c r="R93" s="22"/>
      <c r="S93" s="22"/>
      <c r="T93" s="22"/>
      <c r="U93" s="40"/>
      <c r="V93" s="43"/>
      <c r="W93" s="40"/>
      <c r="X93" s="40"/>
      <c r="Y93" s="22"/>
      <c r="Z93" s="22"/>
      <c r="AA93" s="22"/>
      <c r="AB93" s="22"/>
      <c r="AC93" s="22"/>
      <c r="AD93" s="22"/>
      <c r="AE93" s="22"/>
      <c r="AF93" s="22"/>
      <c r="AG93" s="22"/>
      <c r="AH93" s="74"/>
      <c r="AI93" s="40"/>
      <c r="AJ93" s="40"/>
      <c r="AK93" s="22"/>
      <c r="AL93" s="22"/>
      <c r="AM93" s="22"/>
      <c r="AN93" s="22"/>
      <c r="AO93" s="22"/>
      <c r="AP93" s="22"/>
      <c r="AQ93" s="22"/>
      <c r="AR93" s="83"/>
    </row>
    <row r="94" spans="1:44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22"/>
      <c r="Q94" s="22"/>
      <c r="R94" s="22"/>
      <c r="S94" s="22"/>
      <c r="T94" s="22"/>
      <c r="U94" s="40"/>
      <c r="V94" s="43"/>
      <c r="W94" s="40"/>
      <c r="X94" s="40"/>
      <c r="Y94" s="22"/>
      <c r="Z94" s="22"/>
      <c r="AA94" s="22"/>
      <c r="AB94" s="22"/>
      <c r="AC94" s="22"/>
      <c r="AD94" s="22"/>
      <c r="AE94" s="22"/>
      <c r="AF94" s="22"/>
      <c r="AG94" s="22"/>
      <c r="AH94" s="74"/>
      <c r="AI94" s="40"/>
      <c r="AJ94" s="40"/>
      <c r="AK94" s="22"/>
      <c r="AL94" s="22"/>
      <c r="AM94" s="22"/>
      <c r="AN94" s="22"/>
      <c r="AO94" s="22"/>
      <c r="AP94" s="22"/>
      <c r="AQ94" s="22"/>
      <c r="AR94" s="83"/>
    </row>
    <row r="95" spans="1:44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22"/>
      <c r="Q95" s="22"/>
      <c r="R95" s="22"/>
      <c r="S95" s="22"/>
      <c r="T95" s="22"/>
      <c r="U95" s="40"/>
      <c r="V95" s="43"/>
      <c r="W95" s="40"/>
      <c r="X95" s="40"/>
      <c r="Y95" s="22"/>
      <c r="Z95" s="22"/>
      <c r="AA95" s="22"/>
      <c r="AB95" s="22"/>
      <c r="AC95" s="22"/>
      <c r="AD95" s="22"/>
      <c r="AE95" s="22"/>
      <c r="AF95" s="22"/>
      <c r="AG95" s="22"/>
      <c r="AH95" s="74"/>
      <c r="AI95" s="40"/>
      <c r="AJ95" s="40"/>
      <c r="AK95" s="22"/>
      <c r="AL95" s="22"/>
      <c r="AM95" s="22"/>
      <c r="AN95" s="22"/>
      <c r="AO95" s="22"/>
      <c r="AP95" s="22"/>
      <c r="AQ95" s="22"/>
      <c r="AR95" s="83"/>
    </row>
    <row r="96" spans="1:44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22"/>
      <c r="Q96" s="22"/>
      <c r="R96" s="22"/>
      <c r="S96" s="22"/>
      <c r="T96" s="22"/>
      <c r="U96" s="40"/>
      <c r="V96" s="43"/>
      <c r="W96" s="40"/>
      <c r="X96" s="40"/>
      <c r="Y96" s="22"/>
      <c r="Z96" s="22"/>
      <c r="AA96" s="22"/>
      <c r="AB96" s="22"/>
      <c r="AC96" s="22"/>
      <c r="AD96" s="22"/>
      <c r="AE96" s="22"/>
      <c r="AF96" s="22"/>
      <c r="AG96" s="22"/>
      <c r="AH96" s="74"/>
      <c r="AI96" s="40"/>
      <c r="AJ96" s="40"/>
      <c r="AK96" s="22"/>
      <c r="AL96" s="22"/>
      <c r="AM96" s="22"/>
      <c r="AN96" s="22"/>
      <c r="AO96" s="22"/>
      <c r="AP96" s="22"/>
      <c r="AQ96" s="22"/>
      <c r="AR96" s="83"/>
    </row>
    <row r="97" spans="1:44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22"/>
      <c r="Q97" s="22"/>
      <c r="R97" s="22"/>
      <c r="S97" s="22"/>
      <c r="T97" s="22"/>
      <c r="U97" s="40"/>
      <c r="V97" s="43"/>
      <c r="W97" s="40"/>
      <c r="X97" s="40"/>
      <c r="Y97" s="22"/>
      <c r="Z97" s="22"/>
      <c r="AA97" s="22"/>
      <c r="AB97" s="22"/>
      <c r="AC97" s="22"/>
      <c r="AD97" s="22"/>
      <c r="AE97" s="22"/>
      <c r="AF97" s="22"/>
      <c r="AG97" s="22"/>
      <c r="AH97" s="74"/>
      <c r="AI97" s="40"/>
      <c r="AJ97" s="40"/>
      <c r="AK97" s="22"/>
      <c r="AL97" s="22"/>
      <c r="AM97" s="22"/>
      <c r="AN97" s="22"/>
      <c r="AO97" s="22"/>
      <c r="AP97" s="22"/>
      <c r="AQ97" s="22"/>
      <c r="AR97" s="83"/>
    </row>
    <row r="98" spans="1:44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22"/>
      <c r="Q98" s="22"/>
      <c r="R98" s="22"/>
      <c r="S98" s="22"/>
      <c r="T98" s="22"/>
      <c r="U98" s="40"/>
      <c r="V98" s="43"/>
      <c r="W98" s="40"/>
      <c r="X98" s="40"/>
      <c r="Y98" s="22"/>
      <c r="Z98" s="22"/>
      <c r="AA98" s="22"/>
      <c r="AB98" s="22"/>
      <c r="AC98" s="22"/>
      <c r="AD98" s="22"/>
      <c r="AE98" s="22"/>
      <c r="AF98" s="22"/>
      <c r="AG98" s="22"/>
      <c r="AH98" s="74"/>
      <c r="AI98" s="40"/>
      <c r="AJ98" s="40"/>
      <c r="AK98" s="22"/>
      <c r="AL98" s="22"/>
      <c r="AM98" s="22"/>
      <c r="AN98" s="22"/>
      <c r="AO98" s="22"/>
      <c r="AP98" s="22"/>
      <c r="AQ98" s="22"/>
      <c r="AR98" s="83"/>
    </row>
    <row r="99" spans="1:44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22"/>
      <c r="Q99" s="22"/>
      <c r="R99" s="22"/>
      <c r="S99" s="22"/>
      <c r="T99" s="22"/>
      <c r="U99" s="40"/>
      <c r="V99" s="43"/>
      <c r="W99" s="40"/>
      <c r="X99" s="40"/>
      <c r="Y99" s="22"/>
      <c r="Z99" s="22"/>
      <c r="AA99" s="22"/>
      <c r="AB99" s="22"/>
      <c r="AC99" s="22"/>
      <c r="AD99" s="22"/>
      <c r="AE99" s="22"/>
      <c r="AF99" s="22"/>
      <c r="AG99" s="22"/>
      <c r="AH99" s="74"/>
      <c r="AI99" s="40"/>
      <c r="AJ99" s="40"/>
      <c r="AK99" s="22"/>
      <c r="AL99" s="22"/>
      <c r="AM99" s="22"/>
      <c r="AN99" s="22"/>
      <c r="AO99" s="22"/>
      <c r="AP99" s="22"/>
      <c r="AQ99" s="22"/>
      <c r="AR99" s="83"/>
    </row>
    <row r="100" spans="1:44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22"/>
      <c r="Q100" s="22"/>
      <c r="R100" s="22"/>
      <c r="S100" s="22"/>
      <c r="T100" s="22"/>
      <c r="U100" s="40"/>
      <c r="V100" s="43"/>
      <c r="W100" s="40"/>
      <c r="X100" s="40"/>
      <c r="Y100" s="22"/>
      <c r="Z100" s="22"/>
      <c r="AA100" s="22"/>
      <c r="AB100" s="22"/>
      <c r="AC100" s="22"/>
      <c r="AD100" s="22"/>
      <c r="AE100" s="22"/>
      <c r="AF100" s="22"/>
      <c r="AG100" s="22"/>
      <c r="AH100" s="74"/>
      <c r="AI100" s="40"/>
      <c r="AJ100" s="40"/>
      <c r="AK100" s="22"/>
      <c r="AL100" s="22"/>
      <c r="AM100" s="22"/>
      <c r="AN100" s="22"/>
      <c r="AO100" s="22"/>
      <c r="AP100" s="22"/>
      <c r="AQ100" s="22"/>
      <c r="AR100" s="83"/>
    </row>
    <row r="101" spans="1:44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22"/>
      <c r="Q101" s="22"/>
      <c r="R101" s="22"/>
      <c r="S101" s="22"/>
      <c r="T101" s="22"/>
      <c r="U101" s="40"/>
      <c r="V101" s="43"/>
      <c r="W101" s="40"/>
      <c r="X101" s="40"/>
      <c r="Y101" s="22"/>
      <c r="Z101" s="22"/>
      <c r="AA101" s="22"/>
      <c r="AB101" s="22"/>
      <c r="AC101" s="22"/>
      <c r="AD101" s="22"/>
      <c r="AE101" s="22"/>
      <c r="AF101" s="22"/>
      <c r="AG101" s="22"/>
      <c r="AH101" s="74"/>
      <c r="AI101" s="40"/>
      <c r="AJ101" s="40"/>
      <c r="AK101" s="22"/>
      <c r="AL101" s="22"/>
      <c r="AM101" s="22"/>
      <c r="AN101" s="22"/>
      <c r="AO101" s="22"/>
      <c r="AP101" s="22"/>
      <c r="AQ101" s="22"/>
      <c r="AR101" s="83"/>
    </row>
    <row r="102" spans="1:44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22"/>
      <c r="Q102" s="22"/>
      <c r="R102" s="22"/>
      <c r="S102" s="22"/>
      <c r="T102" s="22"/>
      <c r="U102" s="40"/>
      <c r="V102" s="43"/>
      <c r="W102" s="40"/>
      <c r="X102" s="40"/>
      <c r="Y102" s="22"/>
      <c r="Z102" s="22"/>
      <c r="AA102" s="22"/>
      <c r="AB102" s="22"/>
      <c r="AC102" s="22"/>
      <c r="AD102" s="22"/>
      <c r="AE102" s="22"/>
      <c r="AF102" s="22"/>
      <c r="AG102" s="22"/>
      <c r="AH102" s="74"/>
      <c r="AI102" s="40"/>
      <c r="AJ102" s="40"/>
      <c r="AK102" s="22"/>
      <c r="AL102" s="22"/>
      <c r="AM102" s="22"/>
      <c r="AN102" s="22"/>
      <c r="AO102" s="22"/>
      <c r="AP102" s="22"/>
      <c r="AQ102" s="22"/>
      <c r="AR102" s="83"/>
    </row>
    <row r="103" spans="1:44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22"/>
      <c r="Q103" s="22"/>
      <c r="R103" s="22"/>
      <c r="S103" s="22"/>
      <c r="T103" s="22"/>
      <c r="U103" s="40"/>
      <c r="V103" s="43"/>
      <c r="W103" s="40"/>
      <c r="X103" s="40"/>
      <c r="Y103" s="22"/>
      <c r="Z103" s="22"/>
      <c r="AA103" s="22"/>
      <c r="AB103" s="22"/>
      <c r="AC103" s="22"/>
      <c r="AD103" s="22"/>
      <c r="AE103" s="22"/>
      <c r="AF103" s="22"/>
      <c r="AG103" s="22"/>
      <c r="AH103" s="74"/>
      <c r="AI103" s="40"/>
      <c r="AJ103" s="40"/>
      <c r="AK103" s="22"/>
      <c r="AL103" s="22"/>
      <c r="AM103" s="22"/>
      <c r="AN103" s="22"/>
      <c r="AO103" s="22"/>
      <c r="AP103" s="22"/>
      <c r="AQ103" s="22"/>
      <c r="AR103" s="83"/>
    </row>
    <row r="104" spans="1:44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22"/>
      <c r="Q104" s="22"/>
      <c r="R104" s="22"/>
      <c r="S104" s="22"/>
      <c r="T104" s="22"/>
      <c r="U104" s="40"/>
      <c r="V104" s="43"/>
      <c r="W104" s="40"/>
      <c r="X104" s="40"/>
      <c r="Y104" s="22"/>
      <c r="Z104" s="22"/>
      <c r="AA104" s="22"/>
      <c r="AB104" s="22"/>
      <c r="AC104" s="22"/>
      <c r="AD104" s="22"/>
      <c r="AE104" s="22"/>
      <c r="AF104" s="22"/>
      <c r="AG104" s="22"/>
      <c r="AH104" s="74"/>
      <c r="AI104" s="40"/>
      <c r="AJ104" s="40"/>
      <c r="AK104" s="22"/>
      <c r="AL104" s="22"/>
      <c r="AM104" s="22"/>
      <c r="AN104" s="22"/>
      <c r="AO104" s="22"/>
      <c r="AP104" s="22"/>
      <c r="AQ104" s="22"/>
      <c r="AR104" s="83"/>
    </row>
    <row r="105" spans="1:44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22"/>
      <c r="Q105" s="22"/>
      <c r="R105" s="22"/>
      <c r="S105" s="22"/>
      <c r="T105" s="22"/>
      <c r="U105" s="40"/>
      <c r="V105" s="43"/>
      <c r="W105" s="40"/>
      <c r="X105" s="40"/>
      <c r="Y105" s="22"/>
      <c r="Z105" s="22"/>
      <c r="AA105" s="22"/>
      <c r="AB105" s="22"/>
      <c r="AC105" s="22"/>
      <c r="AD105" s="22"/>
      <c r="AE105" s="22"/>
      <c r="AF105" s="22"/>
      <c r="AG105" s="22"/>
      <c r="AH105" s="74"/>
      <c r="AI105" s="40"/>
      <c r="AJ105" s="40"/>
      <c r="AK105" s="22"/>
      <c r="AL105" s="22"/>
      <c r="AM105" s="22"/>
      <c r="AN105" s="22"/>
      <c r="AO105" s="22"/>
      <c r="AP105" s="22"/>
      <c r="AQ105" s="22"/>
      <c r="AR105" s="83"/>
    </row>
    <row r="106" spans="1:44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22"/>
      <c r="Q106" s="22"/>
      <c r="R106" s="22"/>
      <c r="S106" s="22"/>
      <c r="T106" s="22"/>
      <c r="U106" s="40"/>
      <c r="V106" s="43"/>
      <c r="W106" s="40"/>
      <c r="X106" s="40"/>
      <c r="Y106" s="22"/>
      <c r="Z106" s="22"/>
      <c r="AA106" s="22"/>
      <c r="AB106" s="22"/>
      <c r="AC106" s="22"/>
      <c r="AD106" s="22"/>
      <c r="AE106" s="22"/>
      <c r="AF106" s="22"/>
      <c r="AG106" s="22"/>
      <c r="AH106" s="74"/>
      <c r="AI106" s="40"/>
      <c r="AJ106" s="40"/>
      <c r="AK106" s="22"/>
      <c r="AL106" s="22"/>
      <c r="AM106" s="22"/>
      <c r="AN106" s="22"/>
      <c r="AO106" s="22"/>
      <c r="AP106" s="22"/>
      <c r="AQ106" s="22"/>
      <c r="AR106" s="83"/>
    </row>
    <row r="107" spans="1:44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22"/>
      <c r="Q107" s="22"/>
      <c r="R107" s="22"/>
      <c r="S107" s="22"/>
      <c r="T107" s="22"/>
      <c r="U107" s="40"/>
      <c r="V107" s="43"/>
      <c r="W107" s="40"/>
      <c r="X107" s="40"/>
      <c r="Y107" s="22"/>
      <c r="Z107" s="22"/>
      <c r="AA107" s="22"/>
      <c r="AB107" s="22"/>
      <c r="AC107" s="22"/>
      <c r="AD107" s="22"/>
      <c r="AE107" s="22"/>
      <c r="AF107" s="22"/>
      <c r="AG107" s="22"/>
      <c r="AH107" s="74"/>
      <c r="AI107" s="40"/>
      <c r="AJ107" s="40"/>
      <c r="AK107" s="22"/>
      <c r="AL107" s="22"/>
      <c r="AM107" s="22"/>
      <c r="AN107" s="22"/>
      <c r="AO107" s="22"/>
      <c r="AP107" s="22"/>
      <c r="AQ107" s="22"/>
      <c r="AR107" s="83"/>
    </row>
    <row r="108" spans="1:44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22"/>
      <c r="Q108" s="22"/>
      <c r="R108" s="22"/>
      <c r="S108" s="22"/>
      <c r="T108" s="22"/>
      <c r="U108" s="40"/>
      <c r="V108" s="43"/>
      <c r="W108" s="40"/>
      <c r="X108" s="40"/>
      <c r="Y108" s="22"/>
      <c r="Z108" s="22"/>
      <c r="AA108" s="22"/>
      <c r="AB108" s="22"/>
      <c r="AC108" s="22"/>
      <c r="AD108" s="22"/>
      <c r="AE108" s="22"/>
      <c r="AF108" s="22"/>
      <c r="AG108" s="22"/>
      <c r="AH108" s="74"/>
      <c r="AI108" s="40"/>
      <c r="AJ108" s="40"/>
      <c r="AK108" s="22"/>
      <c r="AL108" s="22"/>
      <c r="AM108" s="22"/>
      <c r="AN108" s="22"/>
      <c r="AO108" s="22"/>
      <c r="AP108" s="22"/>
      <c r="AQ108" s="22"/>
      <c r="AR108" s="83"/>
    </row>
    <row r="109" spans="1:44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22"/>
      <c r="Q109" s="22"/>
      <c r="R109" s="22"/>
      <c r="S109" s="22"/>
      <c r="T109" s="22"/>
      <c r="U109" s="40"/>
      <c r="V109" s="43"/>
      <c r="W109" s="40"/>
      <c r="X109" s="40"/>
      <c r="Y109" s="22"/>
      <c r="Z109" s="22"/>
      <c r="AA109" s="22"/>
      <c r="AB109" s="22"/>
      <c r="AC109" s="22"/>
      <c r="AD109" s="22"/>
      <c r="AE109" s="22"/>
      <c r="AF109" s="22"/>
      <c r="AG109" s="22"/>
      <c r="AH109" s="74"/>
      <c r="AI109" s="40"/>
      <c r="AJ109" s="40"/>
      <c r="AK109" s="22"/>
      <c r="AL109" s="22"/>
      <c r="AM109" s="22"/>
      <c r="AN109" s="22"/>
      <c r="AO109" s="22"/>
      <c r="AP109" s="22"/>
      <c r="AQ109" s="22"/>
      <c r="AR109" s="83"/>
    </row>
    <row r="110" spans="1:44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22"/>
      <c r="Q110" s="22"/>
      <c r="R110" s="22"/>
      <c r="S110" s="22"/>
      <c r="T110" s="22"/>
      <c r="U110" s="40"/>
      <c r="V110" s="43"/>
      <c r="W110" s="40"/>
      <c r="X110" s="40"/>
      <c r="Y110" s="22"/>
      <c r="Z110" s="22"/>
      <c r="AA110" s="22"/>
      <c r="AB110" s="22"/>
      <c r="AC110" s="22"/>
      <c r="AD110" s="22"/>
      <c r="AE110" s="22"/>
      <c r="AF110" s="22"/>
      <c r="AG110" s="22"/>
      <c r="AH110" s="74"/>
      <c r="AI110" s="40"/>
      <c r="AJ110" s="40"/>
      <c r="AK110" s="22"/>
      <c r="AL110" s="22"/>
      <c r="AM110" s="22"/>
      <c r="AN110" s="22"/>
      <c r="AO110" s="22"/>
      <c r="AP110" s="22"/>
      <c r="AQ110" s="22"/>
      <c r="AR110" s="83"/>
    </row>
    <row r="111" spans="1:44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22"/>
      <c r="Q111" s="22"/>
      <c r="R111" s="22"/>
      <c r="S111" s="22"/>
      <c r="T111" s="22"/>
      <c r="U111" s="40"/>
      <c r="V111" s="43"/>
      <c r="W111" s="40"/>
      <c r="X111" s="40"/>
      <c r="Y111" s="22"/>
      <c r="Z111" s="22"/>
      <c r="AA111" s="22"/>
      <c r="AB111" s="22"/>
      <c r="AC111" s="22"/>
      <c r="AD111" s="22"/>
      <c r="AE111" s="22"/>
      <c r="AF111" s="22"/>
      <c r="AG111" s="22"/>
      <c r="AH111" s="74"/>
      <c r="AI111" s="40"/>
      <c r="AJ111" s="40"/>
      <c r="AK111" s="22"/>
      <c r="AL111" s="22"/>
      <c r="AM111" s="22"/>
      <c r="AN111" s="22"/>
      <c r="AO111" s="22"/>
      <c r="AP111" s="22"/>
      <c r="AQ111" s="22"/>
      <c r="AR111" s="83"/>
    </row>
    <row r="112" spans="1:44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22"/>
      <c r="Q112" s="22"/>
      <c r="R112" s="22"/>
      <c r="S112" s="22"/>
      <c r="T112" s="22"/>
      <c r="U112" s="40"/>
      <c r="V112" s="43"/>
      <c r="W112" s="40"/>
      <c r="X112" s="40"/>
      <c r="Y112" s="22"/>
      <c r="Z112" s="22"/>
      <c r="AA112" s="22"/>
      <c r="AB112" s="22"/>
      <c r="AC112" s="22"/>
      <c r="AD112" s="22"/>
      <c r="AE112" s="22"/>
      <c r="AF112" s="22"/>
      <c r="AG112" s="22"/>
      <c r="AH112" s="74"/>
      <c r="AI112" s="40"/>
      <c r="AJ112" s="40"/>
      <c r="AK112" s="22"/>
      <c r="AL112" s="22"/>
      <c r="AM112" s="22"/>
      <c r="AN112" s="22"/>
      <c r="AO112" s="22"/>
      <c r="AP112" s="22"/>
      <c r="AQ112" s="22"/>
      <c r="AR112" s="83"/>
    </row>
    <row r="113" spans="1:44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3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74"/>
      <c r="AI113" s="40"/>
      <c r="AJ113" s="40"/>
      <c r="AK113" s="22"/>
      <c r="AL113" s="22"/>
      <c r="AM113" s="22"/>
      <c r="AN113" s="22"/>
      <c r="AO113" s="22"/>
      <c r="AP113" s="22"/>
      <c r="AQ113" s="22"/>
      <c r="AR113" s="83"/>
    </row>
    <row r="114" spans="1:44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3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74"/>
      <c r="AI114" s="40"/>
      <c r="AJ114" s="40"/>
      <c r="AK114" s="22"/>
      <c r="AL114" s="22"/>
      <c r="AM114" s="22"/>
      <c r="AN114" s="22"/>
      <c r="AO114" s="22"/>
      <c r="AP114" s="22"/>
      <c r="AQ114" s="22"/>
      <c r="AR114" s="83"/>
    </row>
    <row r="115" spans="1:44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3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74"/>
      <c r="AI115" s="40"/>
      <c r="AJ115" s="40"/>
      <c r="AK115" s="22"/>
      <c r="AL115" s="22"/>
      <c r="AM115" s="22"/>
      <c r="AN115" s="22"/>
      <c r="AO115" s="22"/>
      <c r="AP115" s="22"/>
      <c r="AQ115" s="22"/>
      <c r="AR115" s="83"/>
    </row>
    <row r="116" spans="1:44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3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74"/>
      <c r="AI116" s="40"/>
      <c r="AJ116" s="40"/>
      <c r="AK116" s="22"/>
      <c r="AL116" s="22"/>
      <c r="AM116" s="22"/>
      <c r="AN116" s="22"/>
      <c r="AO116" s="22"/>
      <c r="AP116" s="22"/>
      <c r="AQ116" s="22"/>
      <c r="AR116" s="83"/>
    </row>
    <row r="117" spans="1:44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3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74"/>
      <c r="AI117" s="40"/>
      <c r="AJ117" s="40"/>
      <c r="AK117" s="22"/>
      <c r="AL117" s="22"/>
      <c r="AM117" s="22"/>
      <c r="AN117" s="22"/>
      <c r="AO117" s="22"/>
      <c r="AP117" s="22"/>
      <c r="AQ117" s="22"/>
      <c r="AR117" s="83"/>
    </row>
    <row r="118" spans="1:44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3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74"/>
      <c r="AI118" s="40"/>
      <c r="AJ118" s="40"/>
      <c r="AK118" s="22"/>
      <c r="AL118" s="22"/>
      <c r="AM118" s="22"/>
      <c r="AN118" s="22"/>
      <c r="AO118" s="22"/>
      <c r="AP118" s="22"/>
      <c r="AQ118" s="22"/>
      <c r="AR118" s="83"/>
    </row>
    <row r="119" spans="1:44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3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74"/>
      <c r="AI119" s="40"/>
      <c r="AJ119" s="40"/>
      <c r="AK119" s="22"/>
      <c r="AL119" s="22"/>
      <c r="AM119" s="22"/>
      <c r="AN119" s="22"/>
      <c r="AO119" s="22"/>
      <c r="AP119" s="22"/>
      <c r="AQ119" s="22"/>
      <c r="AR119" s="83"/>
    </row>
    <row r="120" spans="1:44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3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74"/>
      <c r="AI120" s="40"/>
      <c r="AJ120" s="40"/>
      <c r="AK120" s="22"/>
      <c r="AL120" s="22"/>
      <c r="AM120" s="22"/>
      <c r="AN120" s="22"/>
      <c r="AO120" s="22"/>
      <c r="AP120" s="22"/>
      <c r="AQ120" s="22"/>
      <c r="AR120" s="83"/>
    </row>
    <row r="121" spans="1:44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3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74"/>
      <c r="AI121" s="40"/>
      <c r="AJ121" s="40"/>
      <c r="AK121" s="22"/>
      <c r="AL121" s="22"/>
      <c r="AM121" s="22"/>
      <c r="AN121" s="22"/>
      <c r="AO121" s="22"/>
      <c r="AP121" s="22"/>
      <c r="AQ121" s="22"/>
      <c r="AR121" s="83"/>
    </row>
    <row r="122" spans="1:44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3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74"/>
      <c r="AI122" s="40"/>
      <c r="AJ122" s="40"/>
      <c r="AK122" s="22"/>
      <c r="AL122" s="22"/>
      <c r="AM122" s="22"/>
      <c r="AN122" s="22"/>
      <c r="AO122" s="22"/>
      <c r="AP122" s="22"/>
      <c r="AQ122" s="22"/>
      <c r="AR122" s="83"/>
    </row>
    <row r="123" spans="1:44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3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74"/>
      <c r="AI123" s="40"/>
      <c r="AJ123" s="40"/>
      <c r="AK123" s="22"/>
      <c r="AL123" s="22"/>
      <c r="AM123" s="22"/>
      <c r="AN123" s="22"/>
      <c r="AO123" s="22"/>
      <c r="AP123" s="22"/>
      <c r="AQ123" s="22"/>
      <c r="AR123" s="83"/>
    </row>
    <row r="124" spans="1:44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3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74"/>
      <c r="AI124" s="40"/>
      <c r="AJ124" s="40"/>
      <c r="AK124" s="22"/>
      <c r="AL124" s="22"/>
      <c r="AM124" s="22"/>
      <c r="AN124" s="22"/>
      <c r="AO124" s="22"/>
      <c r="AP124" s="22"/>
      <c r="AQ124" s="22"/>
      <c r="AR124" s="83"/>
    </row>
    <row r="125" spans="1:44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3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74"/>
      <c r="AI125" s="40"/>
      <c r="AJ125" s="40"/>
      <c r="AK125" s="22"/>
      <c r="AL125" s="22"/>
      <c r="AM125" s="22"/>
      <c r="AN125" s="22"/>
      <c r="AO125" s="22"/>
      <c r="AP125" s="22"/>
      <c r="AQ125" s="22"/>
      <c r="AR125" s="83"/>
    </row>
    <row r="126" spans="1:44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3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74"/>
      <c r="AI126" s="40"/>
      <c r="AJ126" s="40"/>
      <c r="AK126" s="22"/>
      <c r="AL126" s="22"/>
      <c r="AM126" s="22"/>
      <c r="AN126" s="22"/>
      <c r="AO126" s="22"/>
      <c r="AP126" s="22"/>
      <c r="AQ126" s="22"/>
      <c r="AR126" s="83"/>
    </row>
    <row r="127" spans="1:44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3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74"/>
      <c r="AI127" s="40"/>
      <c r="AJ127" s="40"/>
      <c r="AK127" s="22"/>
      <c r="AL127" s="22"/>
      <c r="AM127" s="22"/>
      <c r="AN127" s="22"/>
      <c r="AO127" s="22"/>
      <c r="AP127" s="22"/>
      <c r="AQ127" s="22"/>
      <c r="AR127" s="83"/>
    </row>
    <row r="128" spans="1:44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3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74"/>
      <c r="AI128" s="40"/>
      <c r="AJ128" s="40"/>
      <c r="AK128" s="22"/>
      <c r="AL128" s="22"/>
      <c r="AM128" s="22"/>
      <c r="AN128" s="22"/>
      <c r="AO128" s="22"/>
      <c r="AP128" s="22"/>
      <c r="AQ128" s="22"/>
      <c r="AR128" s="83"/>
    </row>
    <row r="129" spans="1:44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3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74"/>
      <c r="AI129" s="40"/>
      <c r="AJ129" s="40"/>
      <c r="AK129" s="22"/>
      <c r="AL129" s="22"/>
      <c r="AM129" s="22"/>
      <c r="AN129" s="22"/>
      <c r="AO129" s="22"/>
      <c r="AP129" s="22"/>
      <c r="AQ129" s="22"/>
      <c r="AR129" s="83"/>
    </row>
    <row r="130" spans="1:44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3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74"/>
      <c r="AI130" s="40"/>
      <c r="AJ130" s="40"/>
      <c r="AK130" s="22"/>
      <c r="AL130" s="22"/>
      <c r="AM130" s="22"/>
      <c r="AN130" s="22"/>
      <c r="AO130" s="22"/>
      <c r="AP130" s="22"/>
      <c r="AQ130" s="22"/>
      <c r="AR130" s="83"/>
    </row>
    <row r="131" spans="1:44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3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74"/>
      <c r="AI131" s="40"/>
      <c r="AJ131" s="40"/>
      <c r="AK131" s="22"/>
      <c r="AL131" s="22"/>
      <c r="AM131" s="22"/>
      <c r="AN131" s="22"/>
      <c r="AO131" s="22"/>
      <c r="AP131" s="22"/>
      <c r="AQ131" s="22"/>
      <c r="AR131" s="83"/>
    </row>
    <row r="132" spans="1:44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3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74"/>
      <c r="AI132" s="40"/>
      <c r="AJ132" s="40"/>
      <c r="AK132" s="22"/>
      <c r="AL132" s="22"/>
      <c r="AM132" s="22"/>
      <c r="AN132" s="22"/>
      <c r="AO132" s="22"/>
      <c r="AP132" s="22"/>
      <c r="AQ132" s="22"/>
      <c r="AR132" s="83"/>
    </row>
    <row r="133" spans="1:44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3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74"/>
      <c r="AI133" s="40"/>
      <c r="AJ133" s="40"/>
      <c r="AK133" s="22"/>
      <c r="AL133" s="22"/>
      <c r="AM133" s="22"/>
      <c r="AN133" s="22"/>
      <c r="AO133" s="22"/>
      <c r="AP133" s="22"/>
      <c r="AQ133" s="22"/>
      <c r="AR133" s="83"/>
    </row>
    <row r="134" spans="1:44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3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74"/>
      <c r="AI134" s="40"/>
      <c r="AJ134" s="40"/>
      <c r="AK134" s="22"/>
      <c r="AL134" s="22"/>
      <c r="AM134" s="22"/>
      <c r="AN134" s="22"/>
      <c r="AO134" s="22"/>
      <c r="AP134" s="22"/>
      <c r="AQ134" s="22"/>
      <c r="AR134" s="83"/>
    </row>
    <row r="135" spans="1:44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3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74"/>
      <c r="AI135" s="40"/>
      <c r="AJ135" s="40"/>
      <c r="AK135" s="22"/>
      <c r="AL135" s="22"/>
      <c r="AM135" s="22"/>
      <c r="AN135" s="22"/>
      <c r="AO135" s="22"/>
      <c r="AP135" s="22"/>
      <c r="AQ135" s="22"/>
      <c r="AR135" s="83"/>
    </row>
    <row r="136" spans="1:44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3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74"/>
      <c r="AI136" s="40"/>
      <c r="AJ136" s="40"/>
      <c r="AK136" s="22"/>
      <c r="AL136" s="22"/>
      <c r="AM136" s="22"/>
      <c r="AN136" s="22"/>
      <c r="AO136" s="22"/>
      <c r="AP136" s="22"/>
      <c r="AQ136" s="22"/>
      <c r="AR136" s="83"/>
    </row>
    <row r="137" spans="1:44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3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74"/>
      <c r="AI137" s="40"/>
      <c r="AJ137" s="40"/>
      <c r="AK137" s="22"/>
      <c r="AL137" s="22"/>
      <c r="AM137" s="22"/>
      <c r="AN137" s="22"/>
      <c r="AO137" s="22"/>
      <c r="AP137" s="22"/>
      <c r="AQ137" s="22"/>
      <c r="AR137" s="83"/>
    </row>
    <row r="138" spans="1:44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3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74"/>
      <c r="AI138" s="40"/>
      <c r="AJ138" s="40"/>
      <c r="AK138" s="22"/>
      <c r="AL138" s="22"/>
      <c r="AM138" s="22"/>
      <c r="AN138" s="22"/>
      <c r="AO138" s="22"/>
      <c r="AP138" s="22"/>
      <c r="AQ138" s="22"/>
      <c r="AR138" s="83"/>
    </row>
    <row r="139" spans="1:44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3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74"/>
      <c r="AI139" s="40"/>
      <c r="AJ139" s="40"/>
      <c r="AK139" s="22"/>
      <c r="AL139" s="22"/>
      <c r="AM139" s="22"/>
      <c r="AN139" s="22"/>
      <c r="AO139" s="22"/>
      <c r="AP139" s="22"/>
      <c r="AQ139" s="22"/>
      <c r="AR139" s="83"/>
    </row>
    <row r="140" spans="1:44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3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74"/>
      <c r="AI140" s="40"/>
      <c r="AJ140" s="40"/>
      <c r="AK140" s="22"/>
      <c r="AL140" s="22"/>
      <c r="AM140" s="22"/>
      <c r="AN140" s="22"/>
      <c r="AO140" s="22"/>
      <c r="AP140" s="22"/>
      <c r="AQ140" s="22"/>
      <c r="AR140" s="83"/>
    </row>
    <row r="141" spans="1:44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3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74"/>
      <c r="AI141" s="40"/>
      <c r="AJ141" s="40"/>
      <c r="AK141" s="22"/>
      <c r="AL141" s="22"/>
      <c r="AM141" s="22"/>
      <c r="AN141" s="22"/>
      <c r="AO141" s="22"/>
      <c r="AP141" s="22"/>
      <c r="AQ141" s="22"/>
      <c r="AR141" s="83"/>
    </row>
    <row r="142" spans="1:44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3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74"/>
      <c r="AI142" s="40"/>
      <c r="AJ142" s="40"/>
      <c r="AK142" s="22"/>
      <c r="AL142" s="22"/>
      <c r="AM142" s="22"/>
      <c r="AN142" s="22"/>
      <c r="AO142" s="22"/>
      <c r="AP142" s="22"/>
      <c r="AQ142" s="22"/>
      <c r="AR142" s="83"/>
    </row>
    <row r="143" spans="1:44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3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74"/>
      <c r="AI143" s="40"/>
      <c r="AJ143" s="40"/>
      <c r="AK143" s="22"/>
      <c r="AL143" s="22"/>
      <c r="AM143" s="22"/>
      <c r="AN143" s="22"/>
      <c r="AO143" s="22"/>
      <c r="AP143" s="22"/>
      <c r="AQ143" s="22"/>
      <c r="AR143" s="83"/>
    </row>
    <row r="144" spans="1:44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3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74"/>
      <c r="AI144" s="40"/>
      <c r="AJ144" s="40"/>
      <c r="AK144" s="22"/>
      <c r="AL144" s="22"/>
      <c r="AM144" s="22"/>
      <c r="AN144" s="22"/>
      <c r="AO144" s="22"/>
      <c r="AP144" s="22"/>
      <c r="AQ144" s="22"/>
      <c r="AR144" s="83"/>
    </row>
    <row r="145" spans="1:44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3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74"/>
      <c r="AI145" s="40"/>
      <c r="AJ145" s="40"/>
      <c r="AK145" s="22"/>
      <c r="AL145" s="22"/>
      <c r="AM145" s="22"/>
      <c r="AN145" s="22"/>
      <c r="AO145" s="22"/>
      <c r="AP145" s="22"/>
      <c r="AQ145" s="22"/>
      <c r="AR145" s="83"/>
    </row>
    <row r="146" spans="1:44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3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74"/>
      <c r="AI146" s="40"/>
      <c r="AJ146" s="40"/>
      <c r="AK146" s="22"/>
      <c r="AL146" s="22"/>
      <c r="AM146" s="22"/>
      <c r="AN146" s="22"/>
      <c r="AO146" s="22"/>
      <c r="AP146" s="22"/>
      <c r="AQ146" s="22"/>
      <c r="AR146" s="83"/>
    </row>
    <row r="147" spans="1:44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3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74"/>
      <c r="AI147" s="40"/>
      <c r="AJ147" s="40"/>
      <c r="AK147" s="22"/>
      <c r="AL147" s="22"/>
      <c r="AM147" s="22"/>
      <c r="AN147" s="22"/>
      <c r="AO147" s="22"/>
      <c r="AP147" s="22"/>
      <c r="AQ147" s="22"/>
      <c r="AR147" s="83"/>
    </row>
    <row r="148" spans="1:44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3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74"/>
      <c r="AI148" s="40"/>
      <c r="AJ148" s="40"/>
      <c r="AK148" s="22"/>
      <c r="AL148" s="22"/>
      <c r="AM148" s="22"/>
      <c r="AN148" s="22"/>
      <c r="AO148" s="22"/>
      <c r="AP148" s="22"/>
      <c r="AQ148" s="22"/>
      <c r="AR148" s="83"/>
    </row>
    <row r="149" spans="1:44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3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74"/>
      <c r="AI149" s="40"/>
      <c r="AJ149" s="40"/>
      <c r="AK149" s="22"/>
      <c r="AL149" s="22"/>
      <c r="AM149" s="22"/>
      <c r="AN149" s="22"/>
      <c r="AO149" s="22"/>
      <c r="AP149" s="22"/>
      <c r="AQ149" s="22"/>
      <c r="AR149" s="83"/>
    </row>
    <row r="150" spans="1:44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3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74"/>
      <c r="AI150" s="40"/>
      <c r="AJ150" s="40"/>
      <c r="AK150" s="22"/>
      <c r="AL150" s="22"/>
      <c r="AM150" s="22"/>
      <c r="AN150" s="22"/>
      <c r="AO150" s="22"/>
      <c r="AP150" s="22"/>
      <c r="AQ150" s="22"/>
      <c r="AR150" s="83"/>
    </row>
    <row r="151" spans="1:44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3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74"/>
      <c r="AI151" s="40"/>
      <c r="AJ151" s="40"/>
      <c r="AK151" s="22"/>
      <c r="AL151" s="22"/>
      <c r="AM151" s="22"/>
      <c r="AN151" s="22"/>
      <c r="AO151" s="22"/>
      <c r="AP151" s="22"/>
      <c r="AQ151" s="22"/>
      <c r="AR151" s="83"/>
    </row>
    <row r="152" spans="1:44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3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74"/>
      <c r="AI152" s="40"/>
      <c r="AJ152" s="40"/>
      <c r="AK152" s="22"/>
      <c r="AL152" s="22"/>
      <c r="AM152" s="22"/>
      <c r="AN152" s="22"/>
      <c r="AO152" s="22"/>
      <c r="AP152" s="22"/>
      <c r="AQ152" s="22"/>
      <c r="AR152" s="83"/>
    </row>
    <row r="153" spans="1:44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3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74"/>
      <c r="AI153" s="40"/>
      <c r="AJ153" s="40"/>
      <c r="AK153" s="22"/>
      <c r="AL153" s="22"/>
      <c r="AM153" s="22"/>
      <c r="AN153" s="22"/>
      <c r="AO153" s="22"/>
      <c r="AP153" s="22"/>
      <c r="AQ153" s="22"/>
      <c r="AR153" s="83"/>
    </row>
    <row r="154" spans="1:44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3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74"/>
      <c r="AI154" s="40"/>
      <c r="AJ154" s="40"/>
      <c r="AK154" s="22"/>
      <c r="AL154" s="22"/>
      <c r="AM154" s="22"/>
      <c r="AN154" s="22"/>
      <c r="AO154" s="22"/>
      <c r="AP154" s="22"/>
      <c r="AQ154" s="22"/>
      <c r="AR154" s="83"/>
    </row>
    <row r="155" spans="1:44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3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74"/>
      <c r="AI155" s="40"/>
      <c r="AJ155" s="40"/>
      <c r="AK155" s="22"/>
      <c r="AL155" s="22"/>
      <c r="AM155" s="22"/>
      <c r="AN155" s="22"/>
      <c r="AO155" s="22"/>
      <c r="AP155" s="22"/>
      <c r="AQ155" s="22"/>
      <c r="AR155" s="83"/>
    </row>
    <row r="156" spans="1:44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3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74"/>
      <c r="AI156" s="40"/>
      <c r="AJ156" s="40"/>
      <c r="AK156" s="22"/>
      <c r="AL156" s="22"/>
      <c r="AM156" s="22"/>
      <c r="AN156" s="22"/>
      <c r="AO156" s="22"/>
      <c r="AP156" s="22"/>
      <c r="AQ156" s="22"/>
      <c r="AR156" s="83"/>
    </row>
    <row r="157" spans="1:44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3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74"/>
      <c r="AI157" s="40"/>
      <c r="AJ157" s="40"/>
      <c r="AK157" s="22"/>
      <c r="AL157" s="22"/>
      <c r="AM157" s="22"/>
      <c r="AN157" s="22"/>
      <c r="AO157" s="22"/>
      <c r="AP157" s="22"/>
      <c r="AQ157" s="22"/>
      <c r="AR157" s="83"/>
    </row>
    <row r="158" spans="1:44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3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74"/>
      <c r="AI158" s="40"/>
      <c r="AJ158" s="40"/>
      <c r="AK158" s="22"/>
      <c r="AL158" s="22"/>
      <c r="AM158" s="22"/>
      <c r="AN158" s="22"/>
      <c r="AO158" s="22"/>
      <c r="AP158" s="22"/>
      <c r="AQ158" s="22"/>
      <c r="AR158" s="83"/>
    </row>
    <row r="159" spans="1:44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3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74"/>
      <c r="AI159" s="40"/>
      <c r="AJ159" s="40"/>
      <c r="AK159" s="22"/>
      <c r="AL159" s="22"/>
      <c r="AM159" s="22"/>
      <c r="AN159" s="22"/>
      <c r="AO159" s="22"/>
      <c r="AP159" s="22"/>
      <c r="AQ159" s="22"/>
      <c r="AR159" s="83"/>
    </row>
    <row r="160" spans="1:44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3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74"/>
      <c r="AI160" s="40"/>
      <c r="AJ160" s="40"/>
      <c r="AK160" s="22"/>
      <c r="AL160" s="22"/>
      <c r="AM160" s="22"/>
      <c r="AN160" s="22"/>
      <c r="AO160" s="22"/>
      <c r="AP160" s="22"/>
      <c r="AQ160" s="22"/>
      <c r="AR160" s="83"/>
    </row>
    <row r="161" spans="1:44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3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74"/>
      <c r="AI161" s="40"/>
      <c r="AJ161" s="40"/>
      <c r="AK161" s="22"/>
      <c r="AL161" s="22"/>
      <c r="AM161" s="22"/>
      <c r="AN161" s="22"/>
      <c r="AO161" s="22"/>
      <c r="AP161" s="22"/>
      <c r="AQ161" s="22"/>
      <c r="AR161" s="83"/>
    </row>
    <row r="162" spans="1:44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3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74"/>
      <c r="AI162" s="40"/>
      <c r="AJ162" s="40"/>
      <c r="AK162" s="22"/>
      <c r="AL162" s="22"/>
      <c r="AM162" s="22"/>
      <c r="AN162" s="22"/>
      <c r="AO162" s="22"/>
      <c r="AP162" s="22"/>
      <c r="AQ162" s="22"/>
      <c r="AR162" s="83"/>
    </row>
    <row r="163" spans="1:44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3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74"/>
      <c r="AI163" s="40"/>
      <c r="AJ163" s="40"/>
      <c r="AK163" s="22"/>
      <c r="AL163" s="22"/>
      <c r="AM163" s="22"/>
      <c r="AN163" s="22"/>
      <c r="AO163" s="22"/>
      <c r="AP163" s="22"/>
      <c r="AQ163" s="22"/>
      <c r="AR163" s="83"/>
    </row>
    <row r="164" spans="1:44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3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74"/>
      <c r="AI164" s="40"/>
      <c r="AJ164" s="40"/>
      <c r="AK164" s="22"/>
      <c r="AL164" s="22"/>
      <c r="AM164" s="22"/>
      <c r="AN164" s="22"/>
      <c r="AO164" s="22"/>
      <c r="AP164" s="22"/>
      <c r="AQ164" s="22"/>
      <c r="AR164" s="83"/>
    </row>
    <row r="165" spans="1:44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3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74"/>
      <c r="AI165" s="40"/>
      <c r="AJ165" s="40"/>
      <c r="AK165" s="22"/>
      <c r="AL165" s="22"/>
      <c r="AM165" s="22"/>
      <c r="AN165" s="22"/>
      <c r="AO165" s="22"/>
      <c r="AP165" s="22"/>
      <c r="AQ165" s="22"/>
      <c r="AR165" s="83"/>
    </row>
    <row r="166" spans="1:44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3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74"/>
      <c r="AI166" s="40"/>
      <c r="AJ166" s="40"/>
      <c r="AK166" s="22"/>
      <c r="AL166" s="22"/>
      <c r="AM166" s="22"/>
      <c r="AN166" s="22"/>
      <c r="AO166" s="22"/>
      <c r="AP166" s="22"/>
      <c r="AQ166" s="22"/>
      <c r="AR166" s="83"/>
    </row>
    <row r="167" spans="1:44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3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74"/>
      <c r="AI167" s="40"/>
      <c r="AJ167" s="40"/>
      <c r="AK167" s="22"/>
      <c r="AL167" s="22"/>
      <c r="AM167" s="22"/>
      <c r="AN167" s="22"/>
      <c r="AO167" s="22"/>
      <c r="AP167" s="22"/>
      <c r="AQ167" s="22"/>
      <c r="AR167" s="83"/>
    </row>
    <row r="168" spans="1:44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3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74"/>
      <c r="AI168" s="40"/>
      <c r="AJ168" s="40"/>
      <c r="AK168" s="22"/>
      <c r="AL168" s="22"/>
      <c r="AM168" s="22"/>
      <c r="AN168" s="22"/>
      <c r="AO168" s="22"/>
      <c r="AP168" s="22"/>
      <c r="AQ168" s="22"/>
      <c r="AR168" s="83"/>
    </row>
    <row r="169" spans="1:44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3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74"/>
      <c r="AI169" s="40"/>
      <c r="AJ169" s="40"/>
      <c r="AK169" s="22"/>
      <c r="AL169" s="22"/>
      <c r="AM169" s="22"/>
      <c r="AN169" s="22"/>
      <c r="AO169" s="22"/>
      <c r="AP169" s="22"/>
      <c r="AQ169" s="22"/>
      <c r="AR169" s="83"/>
    </row>
    <row r="170" spans="1:44" s="7" customFormat="1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2"/>
      <c r="P170" s="22"/>
      <c r="Q170" s="22"/>
      <c r="R170" s="22"/>
      <c r="S170" s="22"/>
      <c r="T170" s="22"/>
      <c r="U170" s="40"/>
      <c r="V170" s="43"/>
      <c r="W170" s="40"/>
      <c r="X170" s="40"/>
      <c r="Y170" s="22"/>
      <c r="Z170" s="22"/>
      <c r="AA170" s="22"/>
      <c r="AB170" s="22"/>
      <c r="AC170" s="22"/>
      <c r="AD170" s="22"/>
      <c r="AE170" s="22"/>
      <c r="AF170" s="22"/>
      <c r="AG170" s="22"/>
      <c r="AH170" s="74"/>
      <c r="AI170" s="40"/>
      <c r="AJ170" s="40"/>
      <c r="AK170" s="22"/>
      <c r="AL170" s="22"/>
      <c r="AM170" s="22"/>
      <c r="AN170" s="22"/>
      <c r="AO170" s="22"/>
      <c r="AP170" s="22"/>
      <c r="AQ170" s="22"/>
      <c r="AR170" s="83"/>
    </row>
    <row r="171" spans="1:44" s="7" customFormat="1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2"/>
      <c r="P171" s="22"/>
      <c r="Q171" s="22"/>
      <c r="R171" s="22"/>
      <c r="S171" s="22"/>
      <c r="T171" s="22"/>
      <c r="U171" s="40"/>
      <c r="V171" s="43"/>
      <c r="W171" s="40"/>
      <c r="X171" s="40"/>
      <c r="Y171" s="22"/>
      <c r="Z171" s="22"/>
      <c r="AA171" s="22"/>
      <c r="AB171" s="22"/>
      <c r="AC171" s="22"/>
      <c r="AD171" s="22"/>
      <c r="AE171" s="22"/>
      <c r="AF171" s="22"/>
      <c r="AG171" s="22"/>
      <c r="AH171" s="74"/>
      <c r="AI171" s="40"/>
      <c r="AJ171" s="40"/>
      <c r="AK171" s="22"/>
      <c r="AL171" s="22"/>
      <c r="AM171" s="22"/>
      <c r="AN171" s="22"/>
      <c r="AO171" s="22"/>
      <c r="AP171" s="22"/>
      <c r="AQ171" s="22"/>
      <c r="AR171" s="83"/>
    </row>
    <row r="172" spans="1:44" s="7" customFormat="1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2"/>
      <c r="P172" s="22"/>
      <c r="Q172" s="22"/>
      <c r="R172" s="22"/>
      <c r="S172" s="22"/>
      <c r="T172" s="22"/>
      <c r="U172" s="40"/>
      <c r="V172" s="43"/>
      <c r="W172" s="40"/>
      <c r="X172" s="40"/>
      <c r="Y172" s="22"/>
      <c r="Z172" s="22"/>
      <c r="AA172" s="22"/>
      <c r="AB172" s="22"/>
      <c r="AC172" s="22"/>
      <c r="AD172" s="22"/>
      <c r="AE172" s="22"/>
      <c r="AF172" s="22"/>
      <c r="AG172" s="22"/>
      <c r="AH172" s="74"/>
      <c r="AI172" s="40"/>
      <c r="AJ172" s="40"/>
      <c r="AK172" s="22"/>
      <c r="AL172" s="22"/>
      <c r="AM172" s="22"/>
      <c r="AN172" s="22"/>
      <c r="AO172" s="22"/>
      <c r="AP172" s="22"/>
      <c r="AQ172" s="22"/>
      <c r="AR172" s="83"/>
    </row>
    <row r="173" spans="1:44" s="7" customFormat="1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2"/>
      <c r="P173" s="22"/>
      <c r="Q173" s="22"/>
      <c r="R173" s="22"/>
      <c r="S173" s="22"/>
      <c r="T173" s="22"/>
      <c r="U173" s="40"/>
      <c r="V173" s="43"/>
      <c r="W173" s="40"/>
      <c r="X173" s="40"/>
      <c r="Y173" s="22"/>
      <c r="Z173" s="22"/>
      <c r="AA173" s="22"/>
      <c r="AB173" s="22"/>
      <c r="AC173" s="22"/>
      <c r="AD173" s="22"/>
      <c r="AE173" s="22"/>
      <c r="AF173" s="22"/>
      <c r="AG173" s="22"/>
      <c r="AH173" s="74"/>
      <c r="AI173" s="40"/>
      <c r="AJ173" s="40"/>
      <c r="AK173" s="22"/>
      <c r="AL173" s="22"/>
      <c r="AM173" s="22"/>
      <c r="AN173" s="22"/>
      <c r="AO173" s="22"/>
      <c r="AP173" s="22"/>
      <c r="AQ173" s="22"/>
      <c r="AR173" s="83"/>
    </row>
    <row r="174" spans="1:44" s="7" customFormat="1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2"/>
      <c r="P174" s="22"/>
      <c r="Q174" s="22"/>
      <c r="R174" s="22"/>
      <c r="S174" s="22"/>
      <c r="T174" s="22"/>
      <c r="U174" s="40"/>
      <c r="V174" s="43"/>
      <c r="W174" s="40"/>
      <c r="X174" s="40"/>
      <c r="Y174" s="22"/>
      <c r="Z174" s="22"/>
      <c r="AA174" s="22"/>
      <c r="AB174" s="22"/>
      <c r="AC174" s="22"/>
      <c r="AD174" s="22"/>
      <c r="AE174" s="22"/>
      <c r="AF174" s="22"/>
      <c r="AG174" s="22"/>
      <c r="AH174" s="74"/>
      <c r="AI174" s="40"/>
      <c r="AJ174" s="40"/>
      <c r="AK174" s="22"/>
      <c r="AL174" s="22"/>
      <c r="AM174" s="22"/>
      <c r="AN174" s="22"/>
      <c r="AO174" s="22"/>
      <c r="AP174" s="22"/>
      <c r="AQ174" s="22"/>
      <c r="AR174" s="83"/>
    </row>
    <row r="175" spans="1:44" s="7" customFormat="1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2"/>
      <c r="P175" s="22"/>
      <c r="Q175" s="22"/>
      <c r="R175" s="22"/>
      <c r="S175" s="22"/>
      <c r="T175" s="22"/>
      <c r="U175" s="40"/>
      <c r="V175" s="43"/>
      <c r="W175" s="40"/>
      <c r="X175" s="40"/>
      <c r="Y175" s="22"/>
      <c r="Z175" s="22"/>
      <c r="AA175" s="22"/>
      <c r="AB175" s="22"/>
      <c r="AC175" s="22"/>
      <c r="AD175" s="22"/>
      <c r="AE175" s="22"/>
      <c r="AF175" s="22"/>
      <c r="AG175" s="22"/>
      <c r="AH175" s="74"/>
      <c r="AI175" s="40"/>
      <c r="AJ175" s="40"/>
      <c r="AK175" s="22"/>
      <c r="AL175" s="22"/>
      <c r="AM175" s="22"/>
      <c r="AN175" s="22"/>
      <c r="AO175" s="22"/>
      <c r="AP175" s="22"/>
      <c r="AQ175" s="22"/>
      <c r="AR175" s="83"/>
    </row>
    <row r="176" spans="1:44" s="7" customFormat="1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2"/>
      <c r="P176" s="22"/>
      <c r="Q176" s="22"/>
      <c r="R176" s="22"/>
      <c r="S176" s="22"/>
      <c r="T176" s="22"/>
      <c r="U176" s="40"/>
      <c r="V176" s="43"/>
      <c r="W176" s="40"/>
      <c r="X176" s="40"/>
      <c r="Y176" s="22"/>
      <c r="Z176" s="22"/>
      <c r="AA176" s="22"/>
      <c r="AB176" s="22"/>
      <c r="AC176" s="22"/>
      <c r="AD176" s="22"/>
      <c r="AE176" s="22"/>
      <c r="AF176" s="22"/>
      <c r="AG176" s="22"/>
      <c r="AH176" s="74"/>
      <c r="AI176" s="40"/>
      <c r="AJ176" s="40"/>
      <c r="AK176" s="22"/>
      <c r="AL176" s="22"/>
      <c r="AM176" s="22"/>
      <c r="AN176" s="22"/>
      <c r="AO176" s="22"/>
      <c r="AP176" s="22"/>
      <c r="AQ176" s="22"/>
      <c r="AR176" s="83"/>
    </row>
    <row r="177" spans="1:44" s="7" customFormat="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2"/>
      <c r="P177" s="22"/>
      <c r="Q177" s="22"/>
      <c r="R177" s="22"/>
      <c r="S177" s="22"/>
      <c r="T177" s="22"/>
      <c r="U177" s="40"/>
      <c r="V177" s="43"/>
      <c r="W177" s="40"/>
      <c r="X177" s="40"/>
      <c r="Y177" s="22"/>
      <c r="Z177" s="22"/>
      <c r="AA177" s="22"/>
      <c r="AB177" s="22"/>
      <c r="AC177" s="22"/>
      <c r="AD177" s="22"/>
      <c r="AE177" s="22"/>
      <c r="AF177" s="22"/>
      <c r="AG177" s="22"/>
      <c r="AH177" s="74"/>
      <c r="AI177" s="40"/>
      <c r="AJ177" s="40"/>
      <c r="AK177" s="22"/>
      <c r="AL177" s="22"/>
      <c r="AM177" s="22"/>
      <c r="AN177" s="22"/>
      <c r="AO177" s="22"/>
      <c r="AP177" s="22"/>
      <c r="AQ177" s="22"/>
      <c r="AR177" s="83"/>
    </row>
    <row r="178" spans="1:44" s="7" customFormat="1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2"/>
      <c r="P178" s="22"/>
      <c r="Q178" s="22"/>
      <c r="R178" s="22"/>
      <c r="S178" s="22"/>
      <c r="T178" s="22"/>
      <c r="U178" s="40"/>
      <c r="V178" s="43"/>
      <c r="W178" s="40"/>
      <c r="X178" s="40"/>
      <c r="Y178" s="22"/>
      <c r="Z178" s="22"/>
      <c r="AA178" s="22"/>
      <c r="AB178" s="22"/>
      <c r="AC178" s="22"/>
      <c r="AD178" s="22"/>
      <c r="AE178" s="22"/>
      <c r="AF178" s="22"/>
      <c r="AG178" s="22"/>
      <c r="AH178" s="74"/>
      <c r="AI178" s="40"/>
      <c r="AJ178" s="40"/>
      <c r="AK178" s="22"/>
      <c r="AL178" s="22"/>
      <c r="AM178" s="22"/>
      <c r="AN178" s="22"/>
      <c r="AO178" s="22"/>
      <c r="AP178" s="22"/>
      <c r="AQ178" s="22"/>
      <c r="AR178" s="83"/>
    </row>
    <row r="179" spans="1:44" s="7" customFormat="1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2"/>
      <c r="P179" s="22"/>
      <c r="Q179" s="22"/>
      <c r="R179" s="22"/>
      <c r="S179" s="22"/>
      <c r="T179" s="22"/>
      <c r="U179" s="40"/>
      <c r="V179" s="43"/>
      <c r="W179" s="40"/>
      <c r="X179" s="40"/>
      <c r="Y179" s="22"/>
      <c r="Z179" s="22"/>
      <c r="AA179" s="22"/>
      <c r="AB179" s="22"/>
      <c r="AC179" s="22"/>
      <c r="AD179" s="22"/>
      <c r="AE179" s="22"/>
      <c r="AF179" s="22"/>
      <c r="AG179" s="22"/>
      <c r="AH179" s="74"/>
      <c r="AI179" s="40"/>
      <c r="AJ179" s="40"/>
      <c r="AK179" s="22"/>
      <c r="AL179" s="22"/>
      <c r="AM179" s="22"/>
      <c r="AN179" s="22"/>
      <c r="AO179" s="22"/>
      <c r="AP179" s="22"/>
      <c r="AQ179" s="22"/>
      <c r="AR179" s="83"/>
    </row>
    <row r="180" spans="1:44" ht="15" customHeight="1" x14ac:dyDescent="0.25">
      <c r="AG180" s="22"/>
      <c r="AH180" s="74"/>
      <c r="AI180" s="40"/>
      <c r="AJ180" s="40"/>
    </row>
    <row r="181" spans="1:44" ht="15" customHeight="1" x14ac:dyDescent="0.25">
      <c r="AG181" s="22"/>
      <c r="AH181" s="74"/>
      <c r="AI181" s="40"/>
      <c r="AJ181" s="40"/>
    </row>
    <row r="182" spans="1:44" ht="15" customHeight="1" x14ac:dyDescent="0.25">
      <c r="AG182" s="22"/>
      <c r="AH182" s="74"/>
      <c r="AI182" s="40"/>
      <c r="AJ182" s="40"/>
    </row>
    <row r="183" spans="1:44" ht="15" customHeight="1" x14ac:dyDescent="0.25">
      <c r="AG183" s="22"/>
      <c r="AH183" s="74"/>
      <c r="AI183" s="40"/>
      <c r="AJ183" s="40"/>
    </row>
    <row r="184" spans="1:44" ht="15" customHeight="1" x14ac:dyDescent="0.25">
      <c r="AG184" s="22"/>
      <c r="AH184" s="74"/>
      <c r="AI184" s="40"/>
      <c r="AJ184" s="40"/>
    </row>
    <row r="185" spans="1:44" ht="15" customHeight="1" x14ac:dyDescent="0.25">
      <c r="AG185" s="22"/>
      <c r="AH185" s="74"/>
      <c r="AI185" s="40"/>
      <c r="AJ185" s="40"/>
    </row>
    <row r="186" spans="1:44" ht="15" customHeight="1" x14ac:dyDescent="0.25">
      <c r="AG186" s="22"/>
      <c r="AH186" s="74"/>
      <c r="AI186" s="40"/>
      <c r="AJ186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1" t="s">
        <v>34</v>
      </c>
      <c r="C1" s="2"/>
      <c r="D1" s="3"/>
      <c r="E1" s="4" t="s">
        <v>53</v>
      </c>
      <c r="F1" s="113"/>
      <c r="G1" s="114"/>
      <c r="H1" s="11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13"/>
      <c r="AB1" s="113"/>
      <c r="AC1" s="114"/>
      <c r="AD1" s="11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7" t="s">
        <v>82</v>
      </c>
      <c r="C2" s="78"/>
      <c r="D2" s="79"/>
      <c r="E2" s="12" t="s">
        <v>13</v>
      </c>
      <c r="F2" s="13"/>
      <c r="G2" s="13"/>
      <c r="H2" s="13"/>
      <c r="I2" s="19"/>
      <c r="J2" s="14"/>
      <c r="K2" s="81"/>
      <c r="L2" s="21" t="s">
        <v>83</v>
      </c>
      <c r="M2" s="13"/>
      <c r="N2" s="13"/>
      <c r="O2" s="20"/>
      <c r="P2" s="18"/>
      <c r="Q2" s="21" t="s">
        <v>84</v>
      </c>
      <c r="R2" s="13"/>
      <c r="S2" s="13"/>
      <c r="T2" s="13"/>
      <c r="U2" s="19"/>
      <c r="V2" s="20"/>
      <c r="W2" s="18"/>
      <c r="X2" s="115" t="s">
        <v>85</v>
      </c>
      <c r="Y2" s="116"/>
      <c r="Z2" s="117"/>
      <c r="AA2" s="12" t="s">
        <v>13</v>
      </c>
      <c r="AB2" s="13"/>
      <c r="AC2" s="13"/>
      <c r="AD2" s="13"/>
      <c r="AE2" s="19"/>
      <c r="AF2" s="14"/>
      <c r="AG2" s="81"/>
      <c r="AH2" s="21" t="s">
        <v>86</v>
      </c>
      <c r="AI2" s="13"/>
      <c r="AJ2" s="13"/>
      <c r="AK2" s="20"/>
      <c r="AL2" s="18"/>
      <c r="AM2" s="21" t="s">
        <v>84</v>
      </c>
      <c r="AN2" s="13"/>
      <c r="AO2" s="13"/>
      <c r="AP2" s="13"/>
      <c r="AQ2" s="19"/>
      <c r="AR2" s="20"/>
      <c r="AS2" s="11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8"/>
      <c r="L3" s="17" t="s">
        <v>5</v>
      </c>
      <c r="M3" s="17" t="s">
        <v>6</v>
      </c>
      <c r="N3" s="17" t="s">
        <v>59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8"/>
      <c r="AH3" s="17" t="s">
        <v>5</v>
      </c>
      <c r="AI3" s="17" t="s">
        <v>6</v>
      </c>
      <c r="AJ3" s="17" t="s">
        <v>59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>
        <v>1982</v>
      </c>
      <c r="C4" s="29" t="s">
        <v>35</v>
      </c>
      <c r="D4" s="38" t="s">
        <v>36</v>
      </c>
      <c r="E4" s="29">
        <v>7</v>
      </c>
      <c r="F4" s="29">
        <v>0</v>
      </c>
      <c r="G4" s="29">
        <v>3</v>
      </c>
      <c r="H4" s="29">
        <v>7</v>
      </c>
      <c r="I4" s="29"/>
      <c r="J4" s="87"/>
      <c r="K4" s="80"/>
      <c r="L4" s="17"/>
      <c r="M4" s="17"/>
      <c r="N4" s="17"/>
      <c r="O4" s="17"/>
      <c r="P4" s="22"/>
      <c r="Q4" s="29">
        <v>8</v>
      </c>
      <c r="R4" s="29">
        <v>0</v>
      </c>
      <c r="S4" s="29">
        <v>3</v>
      </c>
      <c r="T4" s="29">
        <v>4</v>
      </c>
      <c r="U4" s="29"/>
      <c r="V4" s="119"/>
      <c r="W4" s="28"/>
      <c r="X4" s="29"/>
      <c r="Y4" s="32"/>
      <c r="Z4" s="38"/>
      <c r="AA4" s="29"/>
      <c r="AB4" s="29"/>
      <c r="AC4" s="29"/>
      <c r="AD4" s="30"/>
      <c r="AE4" s="29"/>
      <c r="AF4" s="87"/>
      <c r="AG4" s="28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20"/>
      <c r="AS4" s="89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>
        <v>1983</v>
      </c>
      <c r="C5" s="29" t="s">
        <v>45</v>
      </c>
      <c r="D5" s="38" t="s">
        <v>36</v>
      </c>
      <c r="E5" s="29">
        <v>10</v>
      </c>
      <c r="F5" s="29">
        <v>1</v>
      </c>
      <c r="G5" s="29">
        <v>2</v>
      </c>
      <c r="H5" s="29">
        <v>9</v>
      </c>
      <c r="I5" s="29"/>
      <c r="J5" s="87"/>
      <c r="K5" s="80"/>
      <c r="L5" s="17"/>
      <c r="M5" s="17" t="s">
        <v>91</v>
      </c>
      <c r="N5" s="17"/>
      <c r="O5" s="17"/>
      <c r="P5" s="22"/>
      <c r="Q5" s="29">
        <v>10</v>
      </c>
      <c r="R5" s="29">
        <v>0</v>
      </c>
      <c r="S5" s="29">
        <v>1</v>
      </c>
      <c r="T5" s="29">
        <v>13</v>
      </c>
      <c r="U5" s="29"/>
      <c r="V5" s="119"/>
      <c r="W5" s="28"/>
      <c r="X5" s="29"/>
      <c r="Y5" s="32"/>
      <c r="Z5" s="38"/>
      <c r="AA5" s="29"/>
      <c r="AB5" s="29"/>
      <c r="AC5" s="29"/>
      <c r="AD5" s="30"/>
      <c r="AE5" s="29"/>
      <c r="AF5" s="87"/>
      <c r="AG5" s="28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20"/>
      <c r="AS5" s="89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1984</v>
      </c>
      <c r="C6" s="29" t="s">
        <v>54</v>
      </c>
      <c r="D6" s="38" t="s">
        <v>36</v>
      </c>
      <c r="E6" s="29">
        <v>10</v>
      </c>
      <c r="F6" s="29">
        <v>0</v>
      </c>
      <c r="G6" s="29">
        <v>1</v>
      </c>
      <c r="H6" s="29">
        <v>12</v>
      </c>
      <c r="I6" s="29"/>
      <c r="J6" s="87"/>
      <c r="K6" s="22"/>
      <c r="L6" s="17"/>
      <c r="M6" s="17"/>
      <c r="N6" s="17"/>
      <c r="O6" s="17"/>
      <c r="P6" s="22"/>
      <c r="Q6" s="29">
        <v>5</v>
      </c>
      <c r="R6" s="29">
        <v>0</v>
      </c>
      <c r="S6" s="29">
        <v>0</v>
      </c>
      <c r="T6" s="29">
        <v>8</v>
      </c>
      <c r="U6" s="29"/>
      <c r="V6" s="119"/>
      <c r="W6" s="28"/>
      <c r="X6" s="29"/>
      <c r="Y6" s="32"/>
      <c r="Z6" s="38"/>
      <c r="AA6" s="29"/>
      <c r="AB6" s="29"/>
      <c r="AC6" s="29"/>
      <c r="AD6" s="30"/>
      <c r="AE6" s="29"/>
      <c r="AF6" s="87"/>
      <c r="AG6" s="28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20"/>
      <c r="AS6" s="89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1985</v>
      </c>
      <c r="C7" s="29" t="s">
        <v>55</v>
      </c>
      <c r="D7" s="38" t="s">
        <v>36</v>
      </c>
      <c r="E7" s="29">
        <v>22</v>
      </c>
      <c r="F7" s="29">
        <v>0</v>
      </c>
      <c r="G7" s="29">
        <v>8</v>
      </c>
      <c r="H7" s="29">
        <v>34</v>
      </c>
      <c r="I7" s="29"/>
      <c r="J7" s="87"/>
      <c r="K7" s="22"/>
      <c r="L7" s="17"/>
      <c r="M7" s="17" t="s">
        <v>45</v>
      </c>
      <c r="N7" s="17"/>
      <c r="O7" s="17"/>
      <c r="P7" s="22"/>
      <c r="Q7" s="29"/>
      <c r="R7" s="29"/>
      <c r="S7" s="29"/>
      <c r="T7" s="29"/>
      <c r="U7" s="29"/>
      <c r="V7" s="119"/>
      <c r="W7" s="28"/>
      <c r="X7" s="29"/>
      <c r="Y7" s="32"/>
      <c r="Z7" s="38"/>
      <c r="AA7" s="29"/>
      <c r="AB7" s="29"/>
      <c r="AC7" s="29"/>
      <c r="AD7" s="30"/>
      <c r="AE7" s="29"/>
      <c r="AF7" s="87"/>
      <c r="AG7" s="2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20"/>
      <c r="AS7" s="89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/>
      <c r="C8" s="29"/>
      <c r="D8" s="38"/>
      <c r="E8" s="29"/>
      <c r="F8" s="29"/>
      <c r="G8" s="29"/>
      <c r="H8" s="29"/>
      <c r="I8" s="29"/>
      <c r="J8" s="87"/>
      <c r="K8" s="22"/>
      <c r="L8" s="17"/>
      <c r="M8" s="17"/>
      <c r="N8" s="17"/>
      <c r="O8" s="17"/>
      <c r="P8" s="22"/>
      <c r="Q8" s="29"/>
      <c r="R8" s="29"/>
      <c r="S8" s="29"/>
      <c r="T8" s="29"/>
      <c r="U8" s="29"/>
      <c r="V8" s="119"/>
      <c r="W8" s="28"/>
      <c r="X8" s="29"/>
      <c r="Y8" s="32"/>
      <c r="Z8" s="38"/>
      <c r="AA8" s="29"/>
      <c r="AB8" s="29"/>
      <c r="AC8" s="29"/>
      <c r="AD8" s="30"/>
      <c r="AE8" s="29"/>
      <c r="AF8" s="87"/>
      <c r="AG8" s="2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20"/>
      <c r="AS8" s="89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1988</v>
      </c>
      <c r="C9" s="29" t="s">
        <v>42</v>
      </c>
      <c r="D9" s="38" t="s">
        <v>36</v>
      </c>
      <c r="E9" s="29">
        <v>22</v>
      </c>
      <c r="F9" s="29">
        <v>3</v>
      </c>
      <c r="G9" s="29">
        <v>13</v>
      </c>
      <c r="H9" s="29">
        <v>58</v>
      </c>
      <c r="I9" s="29"/>
      <c r="J9" s="87"/>
      <c r="K9" s="22"/>
      <c r="L9" s="17"/>
      <c r="M9" s="29" t="s">
        <v>92</v>
      </c>
      <c r="N9" s="29" t="s">
        <v>55</v>
      </c>
      <c r="O9" s="17"/>
      <c r="P9" s="22"/>
      <c r="Q9" s="29"/>
      <c r="R9" s="29"/>
      <c r="S9" s="29"/>
      <c r="T9" s="29"/>
      <c r="U9" s="29"/>
      <c r="V9" s="119"/>
      <c r="W9" s="28"/>
      <c r="X9" s="29"/>
      <c r="Y9" s="32"/>
      <c r="Z9" s="38"/>
      <c r="AA9" s="29"/>
      <c r="AB9" s="29"/>
      <c r="AC9" s="29"/>
      <c r="AD9" s="30"/>
      <c r="AE9" s="29"/>
      <c r="AF9" s="87"/>
      <c r="AG9" s="28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20"/>
      <c r="AS9" s="89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1989</v>
      </c>
      <c r="C10" s="29" t="s">
        <v>43</v>
      </c>
      <c r="D10" s="38" t="s">
        <v>36</v>
      </c>
      <c r="E10" s="29">
        <v>22</v>
      </c>
      <c r="F10" s="29">
        <v>0</v>
      </c>
      <c r="G10" s="29">
        <v>11</v>
      </c>
      <c r="H10" s="29">
        <v>35</v>
      </c>
      <c r="I10" s="29"/>
      <c r="J10" s="87"/>
      <c r="K10" s="22"/>
      <c r="L10" s="17"/>
      <c r="M10" s="17" t="s">
        <v>45</v>
      </c>
      <c r="N10" s="17"/>
      <c r="O10" s="17"/>
      <c r="P10" s="22"/>
      <c r="Q10" s="29"/>
      <c r="R10" s="29"/>
      <c r="S10" s="29"/>
      <c r="T10" s="29"/>
      <c r="U10" s="29"/>
      <c r="V10" s="119"/>
      <c r="W10" s="28"/>
      <c r="X10" s="29"/>
      <c r="Y10" s="32"/>
      <c r="Z10" s="38"/>
      <c r="AA10" s="29"/>
      <c r="AB10" s="29"/>
      <c r="AC10" s="29"/>
      <c r="AD10" s="30"/>
      <c r="AE10" s="29"/>
      <c r="AF10" s="87"/>
      <c r="AG10" s="28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20"/>
      <c r="AS10" s="89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>
        <v>1990</v>
      </c>
      <c r="C11" s="29" t="s">
        <v>39</v>
      </c>
      <c r="D11" s="38" t="s">
        <v>36</v>
      </c>
      <c r="E11" s="29">
        <v>22</v>
      </c>
      <c r="F11" s="29">
        <v>2</v>
      </c>
      <c r="G11" s="29">
        <v>10</v>
      </c>
      <c r="H11" s="29">
        <v>53</v>
      </c>
      <c r="I11" s="29"/>
      <c r="J11" s="29"/>
      <c r="K11" s="22"/>
      <c r="L11" s="17"/>
      <c r="M11" s="29" t="s">
        <v>92</v>
      </c>
      <c r="N11" s="29" t="s">
        <v>44</v>
      </c>
      <c r="O11" s="17"/>
      <c r="P11" s="22"/>
      <c r="Q11" s="29"/>
      <c r="R11" s="29"/>
      <c r="S11" s="29"/>
      <c r="T11" s="29"/>
      <c r="U11" s="29"/>
      <c r="V11" s="119"/>
      <c r="W11" s="28"/>
      <c r="X11" s="29"/>
      <c r="Y11" s="32"/>
      <c r="Z11" s="38"/>
      <c r="AA11" s="29"/>
      <c r="AB11" s="29"/>
      <c r="AC11" s="29"/>
      <c r="AD11" s="30"/>
      <c r="AE11" s="29"/>
      <c r="AF11" s="87"/>
      <c r="AG11" s="28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20"/>
      <c r="AS11" s="89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1991</v>
      </c>
      <c r="C12" s="29" t="s">
        <v>44</v>
      </c>
      <c r="D12" s="38" t="s">
        <v>36</v>
      </c>
      <c r="E12" s="29">
        <v>22</v>
      </c>
      <c r="F12" s="29">
        <v>1</v>
      </c>
      <c r="G12" s="29">
        <v>9</v>
      </c>
      <c r="H12" s="29">
        <v>45</v>
      </c>
      <c r="I12" s="29">
        <v>156</v>
      </c>
      <c r="J12" s="29"/>
      <c r="K12" s="80"/>
      <c r="L12" s="17"/>
      <c r="M12" s="17" t="s">
        <v>45</v>
      </c>
      <c r="N12" s="17"/>
      <c r="O12" s="29" t="s">
        <v>92</v>
      </c>
      <c r="P12" s="22"/>
      <c r="Q12" s="29"/>
      <c r="R12" s="29"/>
      <c r="S12" s="29"/>
      <c r="T12" s="29"/>
      <c r="U12" s="29"/>
      <c r="V12" s="119"/>
      <c r="W12" s="28"/>
      <c r="X12" s="29"/>
      <c r="Y12" s="32"/>
      <c r="Z12" s="38"/>
      <c r="AA12" s="29"/>
      <c r="AB12" s="29"/>
      <c r="AC12" s="29"/>
      <c r="AD12" s="30"/>
      <c r="AE12" s="29"/>
      <c r="AF12" s="87"/>
      <c r="AG12" s="28"/>
      <c r="AH12" s="17"/>
      <c r="AI12" s="17"/>
      <c r="AJ12" s="17"/>
      <c r="AK12" s="17"/>
      <c r="AL12" s="22"/>
      <c r="AM12" s="29"/>
      <c r="AN12" s="29"/>
      <c r="AO12" s="29"/>
      <c r="AP12" s="29"/>
      <c r="AQ12" s="29"/>
      <c r="AR12" s="120"/>
      <c r="AS12" s="89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121" t="s">
        <v>87</v>
      </c>
      <c r="C13" s="122"/>
      <c r="D13" s="123"/>
      <c r="E13" s="124">
        <f>SUM(E4:E12)</f>
        <v>137</v>
      </c>
      <c r="F13" s="124">
        <f>SUM(F4:F12)</f>
        <v>7</v>
      </c>
      <c r="G13" s="124">
        <f>SUM(G4:G12)</f>
        <v>57</v>
      </c>
      <c r="H13" s="124">
        <f>SUM(H4:H12)</f>
        <v>253</v>
      </c>
      <c r="I13" s="124">
        <f>SUM(I4:I12)</f>
        <v>156</v>
      </c>
      <c r="J13" s="125">
        <v>0</v>
      </c>
      <c r="K13" s="81">
        <f>SUM(K4:K12)</f>
        <v>0</v>
      </c>
      <c r="L13" s="21"/>
      <c r="M13" s="19"/>
      <c r="N13" s="93"/>
      <c r="O13" s="94"/>
      <c r="P13" s="22"/>
      <c r="Q13" s="124">
        <f>SUM(Q4:Q12)</f>
        <v>23</v>
      </c>
      <c r="R13" s="124">
        <f>SUM(R4:R12)</f>
        <v>0</v>
      </c>
      <c r="S13" s="124">
        <f>SUM(S4:S12)</f>
        <v>4</v>
      </c>
      <c r="T13" s="124">
        <f>SUM(T4:T12)</f>
        <v>25</v>
      </c>
      <c r="U13" s="124">
        <f>SUM(U4:U12)</f>
        <v>0</v>
      </c>
      <c r="V13" s="37">
        <v>0</v>
      </c>
      <c r="W13" s="81">
        <f>SUM(W4:W12)</f>
        <v>0</v>
      </c>
      <c r="X13" s="15" t="s">
        <v>87</v>
      </c>
      <c r="Y13" s="16"/>
      <c r="Z13" s="14"/>
      <c r="AA13" s="124">
        <f>SUM(AA4:AA12)</f>
        <v>0</v>
      </c>
      <c r="AB13" s="124">
        <f>SUM(AB4:AB12)</f>
        <v>0</v>
      </c>
      <c r="AC13" s="124">
        <f>SUM(AC4:AC12)</f>
        <v>0</v>
      </c>
      <c r="AD13" s="124">
        <f>SUM(AD4:AD12)</f>
        <v>0</v>
      </c>
      <c r="AE13" s="124">
        <f>SUM(AE4:AE12)</f>
        <v>0</v>
      </c>
      <c r="AF13" s="125">
        <v>0</v>
      </c>
      <c r="AG13" s="81">
        <f>SUM(AG4:AG12)</f>
        <v>0</v>
      </c>
      <c r="AH13" s="21"/>
      <c r="AI13" s="19"/>
      <c r="AJ13" s="93"/>
      <c r="AK13" s="94"/>
      <c r="AL13" s="22"/>
      <c r="AM13" s="124">
        <f>SUM(AM4:AM12)</f>
        <v>0</v>
      </c>
      <c r="AN13" s="124">
        <f>SUM(AN4:AN12)</f>
        <v>0</v>
      </c>
      <c r="AO13" s="124">
        <f>SUM(AO4:AO12)</f>
        <v>0</v>
      </c>
      <c r="AP13" s="124">
        <f>SUM(AP4:AP12)</f>
        <v>0</v>
      </c>
      <c r="AQ13" s="124">
        <f>SUM(AQ4:AQ12)</f>
        <v>0</v>
      </c>
      <c r="AR13" s="125">
        <v>0</v>
      </c>
      <c r="AS13" s="118">
        <f>SUM(AS4:AS12)</f>
        <v>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28"/>
      <c r="L14" s="22"/>
      <c r="M14" s="22"/>
      <c r="N14" s="22"/>
      <c r="O14" s="22"/>
      <c r="P14" s="40"/>
      <c r="Q14" s="40"/>
      <c r="R14" s="43"/>
      <c r="S14" s="40"/>
      <c r="T14" s="40"/>
      <c r="U14" s="22"/>
      <c r="V14" s="22"/>
      <c r="W14" s="28"/>
      <c r="X14" s="40"/>
      <c r="Y14" s="40"/>
      <c r="Z14" s="40"/>
      <c r="AA14" s="40"/>
      <c r="AB14" s="40"/>
      <c r="AC14" s="40"/>
      <c r="AD14" s="40"/>
      <c r="AE14" s="40"/>
      <c r="AF14" s="41"/>
      <c r="AG14" s="28"/>
      <c r="AH14" s="22"/>
      <c r="AI14" s="22"/>
      <c r="AJ14" s="22"/>
      <c r="AK14" s="22"/>
      <c r="AL14" s="40"/>
      <c r="AM14" s="40"/>
      <c r="AN14" s="43"/>
      <c r="AO14" s="40"/>
      <c r="AP14" s="40"/>
      <c r="AQ14" s="22"/>
      <c r="AR14" s="22"/>
      <c r="AS14" s="28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26" t="s">
        <v>88</v>
      </c>
      <c r="C15" s="127"/>
      <c r="D15" s="128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2"/>
      <c r="L15" s="17" t="s">
        <v>27</v>
      </c>
      <c r="M15" s="17" t="s">
        <v>28</v>
      </c>
      <c r="N15" s="17" t="s">
        <v>89</v>
      </c>
      <c r="O15" s="17" t="s">
        <v>90</v>
      </c>
      <c r="Q15" s="43"/>
      <c r="R15" s="43" t="s">
        <v>46</v>
      </c>
      <c r="S15" s="43"/>
      <c r="T15" s="109" t="s">
        <v>47</v>
      </c>
      <c r="U15" s="22"/>
      <c r="V15" s="28"/>
      <c r="W15" s="28"/>
      <c r="X15" s="129"/>
      <c r="Y15" s="129"/>
      <c r="Z15" s="129"/>
      <c r="AA15" s="129"/>
      <c r="AB15" s="129"/>
      <c r="AC15" s="43"/>
      <c r="AD15" s="43"/>
      <c r="AE15" s="43"/>
      <c r="AF15" s="40"/>
      <c r="AG15" s="40"/>
      <c r="AH15" s="40"/>
      <c r="AI15" s="40"/>
      <c r="AJ15" s="40"/>
      <c r="AK15" s="40"/>
      <c r="AM15" s="28"/>
      <c r="AN15" s="129"/>
      <c r="AO15" s="129"/>
      <c r="AP15" s="129"/>
      <c r="AQ15" s="129"/>
      <c r="AR15" s="129"/>
      <c r="AS15" s="129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6" t="s">
        <v>12</v>
      </c>
      <c r="C16" s="11"/>
      <c r="D16" s="48"/>
      <c r="E16" s="130">
        <v>148</v>
      </c>
      <c r="F16" s="130">
        <v>2</v>
      </c>
      <c r="G16" s="130">
        <v>32</v>
      </c>
      <c r="H16" s="130">
        <v>129</v>
      </c>
      <c r="I16" s="130">
        <v>721</v>
      </c>
      <c r="J16" s="131">
        <v>0.60399999999999998</v>
      </c>
      <c r="K16" s="40">
        <f>PRODUCT(I16/J16)</f>
        <v>1193.7086092715233</v>
      </c>
      <c r="L16" s="132">
        <f>PRODUCT((F16+G16)/E16)</f>
        <v>0.22972972972972974</v>
      </c>
      <c r="M16" s="132">
        <f>PRODUCT(H16/E16)</f>
        <v>0.8716216216216216</v>
      </c>
      <c r="N16" s="132">
        <f>PRODUCT((F16+G16+H16)/E16)</f>
        <v>1.1013513513513513</v>
      </c>
      <c r="O16" s="132">
        <f>PRODUCT(I16/E16)</f>
        <v>4.8716216216216219</v>
      </c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33" t="s">
        <v>82</v>
      </c>
      <c r="C17" s="134"/>
      <c r="D17" s="135"/>
      <c r="E17" s="130">
        <f>PRODUCT(E13+Q13)</f>
        <v>160</v>
      </c>
      <c r="F17" s="130">
        <f>PRODUCT(F13+R13)</f>
        <v>7</v>
      </c>
      <c r="G17" s="130">
        <f>PRODUCT(G13+S13)</f>
        <v>61</v>
      </c>
      <c r="H17" s="130">
        <f>PRODUCT(H13+T13)</f>
        <v>278</v>
      </c>
      <c r="I17" s="130">
        <f>PRODUCT(I13+U13)</f>
        <v>156</v>
      </c>
      <c r="J17" s="131">
        <v>0</v>
      </c>
      <c r="K17" s="40">
        <v>0</v>
      </c>
      <c r="L17" s="132">
        <f>PRODUCT((F17+G17)/E17)</f>
        <v>0.42499999999999999</v>
      </c>
      <c r="M17" s="132">
        <f>PRODUCT(H17/E17)</f>
        <v>1.7375</v>
      </c>
      <c r="N17" s="132">
        <f>PRODUCT((F17+G17+H17)/E17)</f>
        <v>2.1625000000000001</v>
      </c>
      <c r="O17" s="132">
        <f>PRODUCT(I17/22)</f>
        <v>7.0909090909090908</v>
      </c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36" t="s">
        <v>85</v>
      </c>
      <c r="C18" s="137"/>
      <c r="D18" s="138"/>
      <c r="E18" s="130">
        <f>PRODUCT(AA13+AM13)</f>
        <v>0</v>
      </c>
      <c r="F18" s="130">
        <f>PRODUCT(AB13+AN13)</f>
        <v>0</v>
      </c>
      <c r="G18" s="130">
        <f>PRODUCT(AC13+AO13)</f>
        <v>0</v>
      </c>
      <c r="H18" s="130">
        <f>PRODUCT(AD13+AP13)</f>
        <v>0</v>
      </c>
      <c r="I18" s="130">
        <f>PRODUCT(AE13+AQ13)</f>
        <v>0</v>
      </c>
      <c r="J18" s="131">
        <v>0</v>
      </c>
      <c r="K18" s="22">
        <v>0</v>
      </c>
      <c r="L18" s="132">
        <v>0</v>
      </c>
      <c r="M18" s="132">
        <v>0</v>
      </c>
      <c r="N18" s="132">
        <v>0</v>
      </c>
      <c r="O18" s="132">
        <v>0</v>
      </c>
      <c r="Q18" s="43"/>
      <c r="R18" s="43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22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39" t="s">
        <v>87</v>
      </c>
      <c r="C19" s="140"/>
      <c r="D19" s="141"/>
      <c r="E19" s="130">
        <f>SUM(E16:E18)</f>
        <v>308</v>
      </c>
      <c r="F19" s="130">
        <f t="shared" ref="F19:I19" si="0">SUM(F16:F18)</f>
        <v>9</v>
      </c>
      <c r="G19" s="130">
        <f t="shared" si="0"/>
        <v>93</v>
      </c>
      <c r="H19" s="130">
        <f t="shared" si="0"/>
        <v>407</v>
      </c>
      <c r="I19" s="130">
        <f t="shared" si="0"/>
        <v>877</v>
      </c>
      <c r="J19" s="131">
        <v>0</v>
      </c>
      <c r="K19" s="40">
        <f>SUM(K16:K18)</f>
        <v>1193.7086092715233</v>
      </c>
      <c r="L19" s="132">
        <f>PRODUCT((F19+G19)/E19)</f>
        <v>0.33116883116883117</v>
      </c>
      <c r="M19" s="132">
        <f>PRODUCT(H19/E19)</f>
        <v>1.3214285714285714</v>
      </c>
      <c r="N19" s="132">
        <f>PRODUCT((F19+G19+H19)/E19)</f>
        <v>1.6525974025974026</v>
      </c>
      <c r="O19" s="132">
        <f>PRODUCT(I19/170)</f>
        <v>5.158823529411765</v>
      </c>
      <c r="Q19" s="22"/>
      <c r="R19" s="22"/>
      <c r="S19" s="2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2"/>
      <c r="F20" s="22"/>
      <c r="G20" s="22"/>
      <c r="H20" s="22"/>
      <c r="I20" s="22"/>
      <c r="J20" s="40"/>
      <c r="K20" s="40"/>
      <c r="L20" s="22"/>
      <c r="M20" s="22"/>
      <c r="N20" s="22"/>
      <c r="O20" s="22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2"/>
      <c r="AL184" s="22"/>
    </row>
    <row r="185" spans="12:57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2019-01-21T19:34:10Z</dcterms:modified>
</cp:coreProperties>
</file>