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A16" i="2" l="1"/>
  <c r="AB16" i="2"/>
  <c r="AC16" i="2"/>
  <c r="AD16" i="2"/>
  <c r="H21" i="2" s="1"/>
  <c r="AE16" i="2"/>
  <c r="AG16" i="2"/>
  <c r="AM16" i="2"/>
  <c r="AN16" i="2"/>
  <c r="AO16" i="2"/>
  <c r="AP16" i="2"/>
  <c r="AQ16" i="2"/>
  <c r="AS16" i="2"/>
  <c r="K21" i="2" s="1"/>
  <c r="F21" i="2"/>
  <c r="W16" i="2"/>
  <c r="U16" i="2"/>
  <c r="T16" i="2"/>
  <c r="S16" i="2"/>
  <c r="R16" i="2"/>
  <c r="Q16" i="2"/>
  <c r="K16" i="2"/>
  <c r="K20" i="2" s="1"/>
  <c r="J20" i="2" s="1"/>
  <c r="I16" i="2"/>
  <c r="I20" i="2" s="1"/>
  <c r="O20" i="2" s="1"/>
  <c r="H16" i="2"/>
  <c r="H20" i="2" s="1"/>
  <c r="G16" i="2"/>
  <c r="G20" i="2" s="1"/>
  <c r="N20" i="2" s="1"/>
  <c r="F16" i="2"/>
  <c r="F20" i="2" s="1"/>
  <c r="E16" i="2"/>
  <c r="E20" i="2" s="1"/>
  <c r="V16" i="2" l="1"/>
  <c r="L20" i="2"/>
  <c r="F22" i="2"/>
  <c r="H22" i="2"/>
  <c r="AR16" i="2"/>
  <c r="AF16" i="2"/>
  <c r="J16" i="2"/>
  <c r="M20" i="2"/>
  <c r="G21" i="2"/>
  <c r="G22" i="2" s="1"/>
  <c r="E21" i="2"/>
  <c r="E22" i="2" s="1"/>
  <c r="I22" i="2"/>
  <c r="I21" i="2"/>
  <c r="O21" i="2"/>
  <c r="J21" i="2"/>
  <c r="K22" i="2"/>
  <c r="J22" i="2" s="1"/>
  <c r="M21" i="2"/>
  <c r="L21" i="2" l="1"/>
  <c r="O22" i="2"/>
  <c r="L22" i="2"/>
  <c r="N22" i="2"/>
  <c r="N21" i="2"/>
  <c r="M22" i="2"/>
</calcChain>
</file>

<file path=xl/sharedStrings.xml><?xml version="1.0" encoding="utf-8"?>
<sst xmlns="http://schemas.openxmlformats.org/spreadsheetml/2006/main" count="99" uniqueCount="46">
  <si>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</si>
  <si>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</si>
  <si>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</si>
  <si>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</si>
  <si>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</si>
  <si>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</si>
  <si>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</si>
  <si>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</si>
  <si>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</si>
  <si>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</si>
  <si>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</si>
  <si>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</si>
  <si>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</si>
  <si>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</si>
  <si>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</si>
  <si>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6.</t>
  </si>
  <si>
    <t>KoU = Koskenkorvan Urheilijat  (1945)</t>
  </si>
  <si>
    <t>5.</t>
  </si>
  <si>
    <t>KoU</t>
  </si>
  <si>
    <t>NJ</t>
  </si>
  <si>
    <t>7.</t>
  </si>
  <si>
    <t>13.</t>
  </si>
  <si>
    <t>VM</t>
  </si>
  <si>
    <t>1.</t>
  </si>
  <si>
    <t>Tero Juonoja</t>
  </si>
  <si>
    <t>YKV</t>
  </si>
  <si>
    <t>8.</t>
  </si>
  <si>
    <t>4.</t>
  </si>
  <si>
    <t>3.</t>
  </si>
  <si>
    <t>NJ  2</t>
  </si>
  <si>
    <t>IK = Ilmajoen Kisailijat  (1921),  kasvattajaseura</t>
  </si>
  <si>
    <t>10.9.1976   Ilmajoki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</si>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</sst>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24</v>
      </c>
      <c r="C1" s="3"/>
      <c r="D1" s="4"/>
      <c r="E1" s="5" t="s">
        <v>31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9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40" t="s">
        <v>35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36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>
        <v>1997</v>
      </c>
      <c r="C4" s="24" t="s">
        <v>17</v>
      </c>
      <c r="D4" s="2" t="s">
        <v>18</v>
      </c>
      <c r="E4" s="23">
        <v>1</v>
      </c>
      <c r="F4" s="23">
        <v>0</v>
      </c>
      <c r="G4" s="23">
        <v>0</v>
      </c>
      <c r="H4" s="36">
        <v>1</v>
      </c>
      <c r="I4" s="23">
        <v>3</v>
      </c>
      <c r="J4" s="44">
        <v>0.5</v>
      </c>
      <c r="K4" s="22">
        <v>6</v>
      </c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/>
      <c r="Y4" s="24"/>
      <c r="Z4" s="2"/>
      <c r="AA4" s="23"/>
      <c r="AB4" s="23"/>
      <c r="AC4" s="23"/>
      <c r="AD4" s="36"/>
      <c r="AE4" s="23"/>
      <c r="AF4" s="4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/>
      <c r="Y5" s="24"/>
      <c r="Z5" s="2"/>
      <c r="AA5" s="23"/>
      <c r="AB5" s="23"/>
      <c r="AC5" s="23"/>
      <c r="AD5" s="36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2000</v>
      </c>
      <c r="C6" s="24" t="s">
        <v>15</v>
      </c>
      <c r="D6" s="2" t="s">
        <v>19</v>
      </c>
      <c r="E6" s="23">
        <v>25</v>
      </c>
      <c r="F6" s="23">
        <v>2</v>
      </c>
      <c r="G6" s="23">
        <v>14</v>
      </c>
      <c r="H6" s="36">
        <v>15</v>
      </c>
      <c r="I6" s="23">
        <v>71</v>
      </c>
      <c r="J6" s="44">
        <v>0.43827160493827161</v>
      </c>
      <c r="K6" s="22">
        <v>162</v>
      </c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/>
      <c r="Y6" s="24"/>
      <c r="Z6" s="2"/>
      <c r="AA6" s="23"/>
      <c r="AB6" s="23"/>
      <c r="AC6" s="23"/>
      <c r="AD6" s="36"/>
      <c r="AE6" s="23"/>
      <c r="AF6" s="4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2001</v>
      </c>
      <c r="C7" s="24" t="s">
        <v>20</v>
      </c>
      <c r="D7" s="2" t="s">
        <v>19</v>
      </c>
      <c r="E7" s="23">
        <v>26</v>
      </c>
      <c r="F7" s="23">
        <v>2</v>
      </c>
      <c r="G7" s="23">
        <v>3</v>
      </c>
      <c r="H7" s="36">
        <v>7</v>
      </c>
      <c r="I7" s="23">
        <v>88</v>
      </c>
      <c r="J7" s="44">
        <v>0.62411347517730498</v>
      </c>
      <c r="K7" s="22">
        <v>141</v>
      </c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>
        <v>2001</v>
      </c>
      <c r="Y7" s="23" t="s">
        <v>26</v>
      </c>
      <c r="Z7" s="2" t="s">
        <v>25</v>
      </c>
      <c r="AA7" s="23">
        <v>2</v>
      </c>
      <c r="AB7" s="23">
        <v>0</v>
      </c>
      <c r="AC7" s="23">
        <v>1</v>
      </c>
      <c r="AD7" s="23">
        <v>2</v>
      </c>
      <c r="AE7" s="23">
        <v>5</v>
      </c>
      <c r="AF7" s="30">
        <v>0.41660000000000003</v>
      </c>
      <c r="AG7" s="19">
        <v>12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6"/>
      <c r="I8" s="23"/>
      <c r="J8" s="44"/>
      <c r="K8" s="22">
        <v>4</v>
      </c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>
        <v>2002</v>
      </c>
      <c r="Y8" s="23" t="s">
        <v>27</v>
      </c>
      <c r="Z8" s="2" t="s">
        <v>25</v>
      </c>
      <c r="AA8" s="23">
        <v>18</v>
      </c>
      <c r="AB8" s="23">
        <v>2</v>
      </c>
      <c r="AC8" s="23">
        <v>9</v>
      </c>
      <c r="AD8" s="23">
        <v>23</v>
      </c>
      <c r="AE8" s="23">
        <v>99</v>
      </c>
      <c r="AF8" s="30">
        <v>0.67800000000000005</v>
      </c>
      <c r="AG8" s="19">
        <v>146</v>
      </c>
      <c r="AH8" s="14"/>
      <c r="AI8" s="14"/>
      <c r="AJ8" s="14"/>
      <c r="AK8" s="14" t="s">
        <v>15</v>
      </c>
      <c r="AL8" s="19"/>
      <c r="AM8" s="23">
        <v>2</v>
      </c>
      <c r="AN8" s="23">
        <v>0</v>
      </c>
      <c r="AO8" s="23">
        <v>0</v>
      </c>
      <c r="AP8" s="23">
        <v>2</v>
      </c>
      <c r="AQ8" s="23">
        <v>8</v>
      </c>
      <c r="AR8" s="47">
        <v>0.5333</v>
      </c>
      <c r="AS8" s="1">
        <v>15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2003</v>
      </c>
      <c r="C9" s="24" t="s">
        <v>23</v>
      </c>
      <c r="D9" s="2" t="s">
        <v>19</v>
      </c>
      <c r="E9" s="23">
        <v>1</v>
      </c>
      <c r="F9" s="23">
        <v>0</v>
      </c>
      <c r="G9" s="23">
        <v>0</v>
      </c>
      <c r="H9" s="36">
        <v>0</v>
      </c>
      <c r="I9" s="23">
        <v>3</v>
      </c>
      <c r="J9" s="44">
        <v>0.75</v>
      </c>
      <c r="K9" s="22">
        <v>4</v>
      </c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>
        <v>2003</v>
      </c>
      <c r="Y9" s="23" t="s">
        <v>43</v>
      </c>
      <c r="Z9" s="2" t="s">
        <v>25</v>
      </c>
      <c r="AA9" s="23">
        <v>13</v>
      </c>
      <c r="AB9" s="23">
        <v>0</v>
      </c>
      <c r="AC9" s="23">
        <v>4</v>
      </c>
      <c r="AD9" s="23">
        <v>18</v>
      </c>
      <c r="AE9" s="23">
        <v>73</v>
      </c>
      <c r="AF9" s="30">
        <v>0.73</v>
      </c>
      <c r="AG9" s="19">
        <v>100</v>
      </c>
      <c r="AH9" s="14"/>
      <c r="AI9" s="14"/>
      <c r="AJ9" s="14"/>
      <c r="AK9" s="14"/>
      <c r="AL9" s="19"/>
      <c r="AM9" s="23">
        <v>6</v>
      </c>
      <c r="AN9" s="23">
        <v>0</v>
      </c>
      <c r="AO9" s="23">
        <v>0</v>
      </c>
      <c r="AP9" s="23">
        <v>5</v>
      </c>
      <c r="AQ9" s="23">
        <v>31</v>
      </c>
      <c r="AR9" s="47">
        <v>0.70450000000000002</v>
      </c>
      <c r="AS9" s="1">
        <v>44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2004</v>
      </c>
      <c r="C10" s="24" t="s">
        <v>21</v>
      </c>
      <c r="D10" s="2" t="s">
        <v>22</v>
      </c>
      <c r="E10" s="23">
        <v>14</v>
      </c>
      <c r="F10" s="23">
        <v>0</v>
      </c>
      <c r="G10" s="23">
        <v>2</v>
      </c>
      <c r="H10" s="36">
        <v>5</v>
      </c>
      <c r="I10" s="23">
        <v>27</v>
      </c>
      <c r="J10" s="44">
        <v>0.47368421052631576</v>
      </c>
      <c r="K10" s="22">
        <v>57</v>
      </c>
      <c r="L10" s="45"/>
      <c r="M10" s="14"/>
      <c r="N10" s="14"/>
      <c r="O10" s="14"/>
      <c r="P10" s="19"/>
      <c r="Q10" s="23">
        <v>2</v>
      </c>
      <c r="R10" s="23">
        <v>0</v>
      </c>
      <c r="S10" s="36">
        <v>0</v>
      </c>
      <c r="T10" s="23">
        <v>0</v>
      </c>
      <c r="U10" s="23">
        <v>5</v>
      </c>
      <c r="V10" s="46">
        <v>0.5</v>
      </c>
      <c r="W10" s="22">
        <v>10</v>
      </c>
      <c r="X10" s="23">
        <v>2005</v>
      </c>
      <c r="Y10" s="23" t="s">
        <v>28</v>
      </c>
      <c r="Z10" s="2" t="s">
        <v>25</v>
      </c>
      <c r="AA10" s="23">
        <v>17</v>
      </c>
      <c r="AB10" s="23">
        <v>1</v>
      </c>
      <c r="AC10" s="23">
        <v>6</v>
      </c>
      <c r="AD10" s="23">
        <v>23</v>
      </c>
      <c r="AE10" s="23">
        <v>101</v>
      </c>
      <c r="AF10" s="30">
        <v>0.69650000000000001</v>
      </c>
      <c r="AG10" s="19">
        <v>145</v>
      </c>
      <c r="AH10" s="14"/>
      <c r="AI10" s="14"/>
      <c r="AJ10" s="14"/>
      <c r="AK10" s="14" t="s">
        <v>27</v>
      </c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>
        <v>2006</v>
      </c>
      <c r="Y11" s="23" t="s">
        <v>28</v>
      </c>
      <c r="Z11" s="2" t="s">
        <v>29</v>
      </c>
      <c r="AA11" s="23">
        <v>12</v>
      </c>
      <c r="AB11" s="23">
        <v>3</v>
      </c>
      <c r="AC11" s="23">
        <v>25</v>
      </c>
      <c r="AD11" s="23">
        <v>19</v>
      </c>
      <c r="AE11" s="23">
        <v>55</v>
      </c>
      <c r="AF11" s="30">
        <v>0.56699999999999995</v>
      </c>
      <c r="AG11" s="19">
        <v>97</v>
      </c>
      <c r="AH11" s="14" t="s">
        <v>44</v>
      </c>
      <c r="AI11" s="14"/>
      <c r="AJ11" s="14"/>
      <c r="AK11" s="14"/>
      <c r="AL11" s="19"/>
      <c r="AM11" s="23">
        <v>3</v>
      </c>
      <c r="AN11" s="23">
        <v>0</v>
      </c>
      <c r="AO11" s="23">
        <v>5</v>
      </c>
      <c r="AP11" s="23">
        <v>0</v>
      </c>
      <c r="AQ11" s="23">
        <v>7</v>
      </c>
      <c r="AR11" s="47">
        <v>0.38879999999999998</v>
      </c>
      <c r="AS11" s="1">
        <v>18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>
        <v>2009</v>
      </c>
      <c r="Y12" s="23" t="s">
        <v>26</v>
      </c>
      <c r="Z12" s="2" t="s">
        <v>29</v>
      </c>
      <c r="AA12" s="23">
        <v>5</v>
      </c>
      <c r="AB12" s="23">
        <v>0</v>
      </c>
      <c r="AC12" s="23">
        <v>8</v>
      </c>
      <c r="AD12" s="23">
        <v>2</v>
      </c>
      <c r="AE12" s="23">
        <v>26</v>
      </c>
      <c r="AF12" s="30">
        <v>0.72219999999999995</v>
      </c>
      <c r="AG12" s="19">
        <v>36</v>
      </c>
      <c r="AH12" s="14"/>
      <c r="AI12" s="14"/>
      <c r="AJ12" s="14"/>
      <c r="AK12" s="14"/>
      <c r="AL12" s="19"/>
      <c r="AM12" s="23">
        <v>1</v>
      </c>
      <c r="AN12" s="23">
        <v>0</v>
      </c>
      <c r="AO12" s="23">
        <v>1</v>
      </c>
      <c r="AP12" s="23">
        <v>1</v>
      </c>
      <c r="AQ12" s="23">
        <v>3</v>
      </c>
      <c r="AR12" s="47">
        <v>0.6</v>
      </c>
      <c r="AS12" s="1">
        <v>5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4"/>
      <c r="K13" s="22"/>
      <c r="L13" s="45"/>
      <c r="M13" s="14"/>
      <c r="N13" s="14"/>
      <c r="O13" s="14"/>
      <c r="P13" s="19"/>
      <c r="Q13" s="23"/>
      <c r="R13" s="23"/>
      <c r="S13" s="36"/>
      <c r="T13" s="23"/>
      <c r="U13" s="23"/>
      <c r="V13" s="46"/>
      <c r="W13" s="22"/>
      <c r="X13" s="23">
        <v>2010</v>
      </c>
      <c r="Y13" s="23" t="s">
        <v>45</v>
      </c>
      <c r="Z13" s="2" t="s">
        <v>29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30"/>
      <c r="AG13" s="1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6"/>
      <c r="T14" s="23"/>
      <c r="U14" s="23"/>
      <c r="V14" s="46"/>
      <c r="W14" s="22"/>
      <c r="X14" s="23"/>
      <c r="Y14" s="23"/>
      <c r="Z14" s="2"/>
      <c r="AA14" s="23"/>
      <c r="AB14" s="23"/>
      <c r="AC14" s="23"/>
      <c r="AD14" s="23"/>
      <c r="AE14" s="23"/>
      <c r="AF14" s="30"/>
      <c r="AG14" s="19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6"/>
      <c r="T15" s="23"/>
      <c r="U15" s="23"/>
      <c r="V15" s="46"/>
      <c r="W15" s="22"/>
      <c r="X15" s="23">
        <v>2014</v>
      </c>
      <c r="Y15" s="23" t="s">
        <v>15</v>
      </c>
      <c r="Z15" s="2" t="s">
        <v>19</v>
      </c>
      <c r="AA15" s="23">
        <v>7</v>
      </c>
      <c r="AB15" s="23">
        <v>0</v>
      </c>
      <c r="AC15" s="23">
        <v>5</v>
      </c>
      <c r="AD15" s="23">
        <v>2</v>
      </c>
      <c r="AE15" s="23">
        <v>17</v>
      </c>
      <c r="AF15" s="30">
        <v>0.43580000000000002</v>
      </c>
      <c r="AG15" s="19">
        <v>39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7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48" t="s">
        <v>38</v>
      </c>
      <c r="C16" s="49"/>
      <c r="D16" s="50"/>
      <c r="E16" s="51">
        <f>SUM(E4:E15)</f>
        <v>67</v>
      </c>
      <c r="F16" s="51">
        <f>SUM(F4:F15)</f>
        <v>4</v>
      </c>
      <c r="G16" s="51">
        <f>SUM(G4:G15)</f>
        <v>19</v>
      </c>
      <c r="H16" s="51">
        <f>SUM(H4:H15)</f>
        <v>28</v>
      </c>
      <c r="I16" s="51">
        <f>SUM(I4:I15)</f>
        <v>192</v>
      </c>
      <c r="J16" s="52">
        <f>PRODUCT(I16/K16)</f>
        <v>0.5133689839572193</v>
      </c>
      <c r="K16" s="39">
        <f>SUM(K4:K15)</f>
        <v>374</v>
      </c>
      <c r="L16" s="18"/>
      <c r="M16" s="16"/>
      <c r="N16" s="53"/>
      <c r="O16" s="54"/>
      <c r="P16" s="19"/>
      <c r="Q16" s="51">
        <f>SUM(Q4:Q15)</f>
        <v>2</v>
      </c>
      <c r="R16" s="51">
        <f>SUM(R4:R15)</f>
        <v>0</v>
      </c>
      <c r="S16" s="51">
        <f>SUM(S4:S15)</f>
        <v>0</v>
      </c>
      <c r="T16" s="51">
        <f>SUM(T4:T15)</f>
        <v>0</v>
      </c>
      <c r="U16" s="51">
        <f>SUM(U4:U15)</f>
        <v>5</v>
      </c>
      <c r="V16" s="52">
        <f>PRODUCT(U16/W16)</f>
        <v>0.5</v>
      </c>
      <c r="W16" s="39">
        <f>SUM(W4:W15)</f>
        <v>10</v>
      </c>
      <c r="X16" s="12" t="s">
        <v>38</v>
      </c>
      <c r="Y16" s="13"/>
      <c r="Z16" s="11"/>
      <c r="AA16" s="51">
        <f>SUM(AA4:AA15)</f>
        <v>74</v>
      </c>
      <c r="AB16" s="51">
        <f>SUM(AB4:AB15)</f>
        <v>6</v>
      </c>
      <c r="AC16" s="51">
        <f>SUM(AC4:AC15)</f>
        <v>58</v>
      </c>
      <c r="AD16" s="51">
        <f>SUM(AD4:AD15)</f>
        <v>89</v>
      </c>
      <c r="AE16" s="51">
        <f>SUM(AE4:AE15)</f>
        <v>376</v>
      </c>
      <c r="AF16" s="52">
        <f>PRODUCT(AE16/AG16)</f>
        <v>0.65391304347826085</v>
      </c>
      <c r="AG16" s="39">
        <f>SUM(AG4:AG15)</f>
        <v>575</v>
      </c>
      <c r="AH16" s="18"/>
      <c r="AI16" s="16"/>
      <c r="AJ16" s="53"/>
      <c r="AK16" s="54"/>
      <c r="AL16" s="19"/>
      <c r="AM16" s="51">
        <f>SUM(AM4:AM15)</f>
        <v>12</v>
      </c>
      <c r="AN16" s="51">
        <f>SUM(AN4:AN15)</f>
        <v>0</v>
      </c>
      <c r="AO16" s="51">
        <f>SUM(AO4:AO15)</f>
        <v>6</v>
      </c>
      <c r="AP16" s="51">
        <f>SUM(AP4:AP15)</f>
        <v>8</v>
      </c>
      <c r="AQ16" s="51">
        <f>SUM(AQ4:AQ15)</f>
        <v>49</v>
      </c>
      <c r="AR16" s="52">
        <f>PRODUCT(AQ16/AS16)</f>
        <v>0.59756097560975607</v>
      </c>
      <c r="AS16" s="43">
        <f>SUM(AS4:AS15)</f>
        <v>82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6"/>
      <c r="K17" s="22"/>
      <c r="L17" s="19"/>
      <c r="M17" s="19"/>
      <c r="N17" s="19"/>
      <c r="O17" s="19"/>
      <c r="P17" s="25"/>
      <c r="Q17" s="25"/>
      <c r="R17" s="27"/>
      <c r="S17" s="25"/>
      <c r="T17" s="25"/>
      <c r="U17" s="19"/>
      <c r="V17" s="19"/>
      <c r="W17" s="22"/>
      <c r="X17" s="25"/>
      <c r="Y17" s="25"/>
      <c r="Z17" s="25"/>
      <c r="AA17" s="25"/>
      <c r="AB17" s="25"/>
      <c r="AC17" s="25"/>
      <c r="AD17" s="25"/>
      <c r="AE17" s="25"/>
      <c r="AF17" s="26"/>
      <c r="AG17" s="22"/>
      <c r="AH17" s="19"/>
      <c r="AI17" s="19"/>
      <c r="AJ17" s="19"/>
      <c r="AK17" s="19"/>
      <c r="AL17" s="25"/>
      <c r="AM17" s="25"/>
      <c r="AN17" s="27"/>
      <c r="AO17" s="25"/>
      <c r="AP17" s="25"/>
      <c r="AQ17" s="19"/>
      <c r="AR17" s="19"/>
      <c r="AS17" s="22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5" t="s">
        <v>39</v>
      </c>
      <c r="C18" s="56"/>
      <c r="D18" s="57"/>
      <c r="E18" s="11" t="s">
        <v>2</v>
      </c>
      <c r="F18" s="14" t="s">
        <v>6</v>
      </c>
      <c r="G18" s="11" t="s">
        <v>4</v>
      </c>
      <c r="H18" s="14" t="s">
        <v>5</v>
      </c>
      <c r="I18" s="14" t="s">
        <v>8</v>
      </c>
      <c r="J18" s="14" t="s">
        <v>9</v>
      </c>
      <c r="K18" s="19"/>
      <c r="L18" s="14" t="s">
        <v>10</v>
      </c>
      <c r="M18" s="14" t="s">
        <v>11</v>
      </c>
      <c r="N18" s="14" t="s">
        <v>40</v>
      </c>
      <c r="O18" s="14" t="s">
        <v>41</v>
      </c>
      <c r="Q18" s="27"/>
      <c r="R18" s="27" t="s">
        <v>12</v>
      </c>
      <c r="S18" s="27"/>
      <c r="T18" s="25" t="s">
        <v>30</v>
      </c>
      <c r="U18" s="19"/>
      <c r="V18" s="22"/>
      <c r="W18" s="22"/>
      <c r="X18" s="58"/>
      <c r="Y18" s="58"/>
      <c r="Z18" s="58"/>
      <c r="AA18" s="58"/>
      <c r="AB18" s="58"/>
      <c r="AC18" s="27"/>
      <c r="AD18" s="27"/>
      <c r="AE18" s="27"/>
      <c r="AF18" s="25"/>
      <c r="AG18" s="25"/>
      <c r="AH18" s="25"/>
      <c r="AI18" s="25"/>
      <c r="AJ18" s="25"/>
      <c r="AK18" s="25"/>
      <c r="AM18" s="22"/>
      <c r="AN18" s="58"/>
      <c r="AO18" s="58"/>
      <c r="AP18" s="58"/>
      <c r="AQ18" s="58"/>
      <c r="AR18" s="58"/>
      <c r="AS18" s="58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8" t="s">
        <v>42</v>
      </c>
      <c r="C19" s="8"/>
      <c r="D19" s="29"/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25">
        <v>0</v>
      </c>
      <c r="L19" s="61">
        <v>0</v>
      </c>
      <c r="M19" s="61">
        <v>0</v>
      </c>
      <c r="N19" s="61">
        <v>0</v>
      </c>
      <c r="O19" s="61">
        <v>0</v>
      </c>
      <c r="Q19" s="27"/>
      <c r="R19" s="27"/>
      <c r="S19" s="27"/>
      <c r="T19" s="25" t="s">
        <v>16</v>
      </c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7"/>
      <c r="AO19" s="27"/>
      <c r="AP19" s="27"/>
      <c r="AQ19" s="27"/>
      <c r="AR19" s="27"/>
      <c r="AS19" s="27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62" t="s">
        <v>13</v>
      </c>
      <c r="C20" s="63"/>
      <c r="D20" s="64"/>
      <c r="E20" s="59">
        <f>PRODUCT(E16+Q16)</f>
        <v>69</v>
      </c>
      <c r="F20" s="59">
        <f>PRODUCT(F16+R16)</f>
        <v>4</v>
      </c>
      <c r="G20" s="59">
        <f>PRODUCT(G16+S16)</f>
        <v>19</v>
      </c>
      <c r="H20" s="59">
        <f>PRODUCT(H16+T16)</f>
        <v>28</v>
      </c>
      <c r="I20" s="59">
        <f>PRODUCT(I16+U16)</f>
        <v>197</v>
      </c>
      <c r="J20" s="60">
        <f>PRODUCT(I20/K20)</f>
        <v>0.51302083333333337</v>
      </c>
      <c r="K20" s="25">
        <f>PRODUCT(K16+W16)</f>
        <v>384</v>
      </c>
      <c r="L20" s="61">
        <f>PRODUCT((F20+G20)/E20)</f>
        <v>0.33333333333333331</v>
      </c>
      <c r="M20" s="61">
        <f>PRODUCT(H20/E20)</f>
        <v>0.40579710144927539</v>
      </c>
      <c r="N20" s="61">
        <f>PRODUCT((F20+G20+H20)/E20)</f>
        <v>0.73913043478260865</v>
      </c>
      <c r="O20" s="61">
        <f>PRODUCT(I20/E20)</f>
        <v>2.8550724637681157</v>
      </c>
      <c r="Q20" s="27"/>
      <c r="R20" s="27"/>
      <c r="S20" s="27"/>
      <c r="T20" s="25" t="s">
        <v>32</v>
      </c>
      <c r="U20" s="25"/>
      <c r="V20" s="25"/>
      <c r="W20" s="25"/>
      <c r="X20" s="25"/>
      <c r="Y20" s="25"/>
      <c r="Z20" s="25"/>
      <c r="AA20" s="25"/>
      <c r="AB20" s="25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1" t="s">
        <v>35</v>
      </c>
      <c r="C21" s="20"/>
      <c r="D21" s="31"/>
      <c r="E21" s="59">
        <f>PRODUCT(AA16+AM16)</f>
        <v>86</v>
      </c>
      <c r="F21" s="59">
        <f>PRODUCT(AB16+AN16)</f>
        <v>6</v>
      </c>
      <c r="G21" s="59">
        <f>PRODUCT(AC16+AO16)</f>
        <v>64</v>
      </c>
      <c r="H21" s="59">
        <f>PRODUCT(AD16+AP16)</f>
        <v>97</v>
      </c>
      <c r="I21" s="59">
        <f>PRODUCT(AE16+AQ16)</f>
        <v>425</v>
      </c>
      <c r="J21" s="60">
        <f>PRODUCT(I21/K21)</f>
        <v>0.64687975646879758</v>
      </c>
      <c r="K21" s="19">
        <f>PRODUCT(AG16+AS16)</f>
        <v>657</v>
      </c>
      <c r="L21" s="61">
        <f>PRODUCT((F21+G21)/E21)</f>
        <v>0.81395348837209303</v>
      </c>
      <c r="M21" s="61">
        <f>PRODUCT(H21/E21)</f>
        <v>1.1279069767441861</v>
      </c>
      <c r="N21" s="61">
        <f>PRODUCT((F21+G21+H21)/E21)</f>
        <v>1.941860465116279</v>
      </c>
      <c r="O21" s="61">
        <f>PRODUCT(I21/E21)</f>
        <v>4.941860465116279</v>
      </c>
      <c r="Q21" s="27"/>
      <c r="R21" s="27"/>
      <c r="S21" s="25"/>
      <c r="T21" s="25" t="s">
        <v>14</v>
      </c>
      <c r="U21" s="19"/>
      <c r="V21" s="19"/>
      <c r="W21" s="25"/>
      <c r="X21" s="25"/>
      <c r="Y21" s="25"/>
      <c r="Z21" s="25"/>
      <c r="AA21" s="25"/>
      <c r="AB21" s="25"/>
      <c r="AC21" s="27"/>
      <c r="AD21" s="27"/>
      <c r="AE21" s="27"/>
      <c r="AF21" s="27"/>
      <c r="AG21" s="27"/>
      <c r="AH21" s="27"/>
      <c r="AI21" s="27"/>
      <c r="AJ21" s="27"/>
      <c r="AK21" s="25"/>
      <c r="AL21" s="19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65" t="s">
        <v>38</v>
      </c>
      <c r="C22" s="66"/>
      <c r="D22" s="67"/>
      <c r="E22" s="59">
        <f>SUM(E19:E21)</f>
        <v>155</v>
      </c>
      <c r="F22" s="59">
        <f t="shared" ref="F22:I22" si="0">SUM(F19:F21)</f>
        <v>10</v>
      </c>
      <c r="G22" s="59">
        <f t="shared" si="0"/>
        <v>83</v>
      </c>
      <c r="H22" s="59">
        <f t="shared" si="0"/>
        <v>125</v>
      </c>
      <c r="I22" s="59">
        <f t="shared" si="0"/>
        <v>622</v>
      </c>
      <c r="J22" s="60">
        <f>PRODUCT(I22/K22)</f>
        <v>0.59750240153698364</v>
      </c>
      <c r="K22" s="25">
        <f>SUM(K19:K21)</f>
        <v>1041</v>
      </c>
      <c r="L22" s="61">
        <f>PRODUCT((F22+G22)/E22)</f>
        <v>0.6</v>
      </c>
      <c r="M22" s="61">
        <f>PRODUCT(H22/E22)</f>
        <v>0.80645161290322576</v>
      </c>
      <c r="N22" s="61">
        <f>PRODUCT((F22+G22+H22)/E22)</f>
        <v>1.4064516129032258</v>
      </c>
      <c r="O22" s="61">
        <f>PRODUCT(I22/E22)</f>
        <v>4.0129032258064514</v>
      </c>
      <c r="Q22" s="19"/>
      <c r="R22" s="19"/>
      <c r="S22" s="19"/>
      <c r="T22" s="19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19"/>
      <c r="F23" s="19"/>
      <c r="G23" s="19"/>
      <c r="H23" s="19"/>
      <c r="I23" s="19"/>
      <c r="J23" s="25"/>
      <c r="K23" s="25"/>
      <c r="L23" s="19"/>
      <c r="M23" s="19"/>
      <c r="N23" s="19"/>
      <c r="O23" s="19"/>
      <c r="P23" s="25"/>
      <c r="Q23" s="25"/>
      <c r="R23" s="25"/>
      <c r="S23" s="25"/>
      <c r="T23" s="1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</row>
    <row r="188" spans="1:57" x14ac:dyDescent="0.25">
      <c r="R188" s="22"/>
      <c r="S188" s="22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57" x14ac:dyDescent="0.25">
      <c r="R189" s="22"/>
      <c r="S189" s="22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57" x14ac:dyDescent="0.25">
      <c r="R190" s="22"/>
      <c r="S190" s="22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57" x14ac:dyDescent="0.25">
      <c r="L191"/>
      <c r="M191"/>
      <c r="N191"/>
      <c r="O191"/>
      <c r="P191"/>
      <c r="R191" s="22"/>
      <c r="S191" s="2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/>
    </row>
    <row r="192" spans="1:57" x14ac:dyDescent="0.25">
      <c r="L192"/>
      <c r="M192"/>
      <c r="N192"/>
      <c r="O192"/>
      <c r="P192"/>
      <c r="R192" s="22"/>
      <c r="S192" s="2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/>
    </row>
    <row r="193" spans="12:38" x14ac:dyDescent="0.25">
      <c r="L193"/>
      <c r="M193"/>
      <c r="N193"/>
      <c r="O193"/>
      <c r="P193"/>
      <c r="R193" s="22"/>
      <c r="S193" s="2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/>
    </row>
    <row r="194" spans="12:38" x14ac:dyDescent="0.25">
      <c r="L194"/>
      <c r="M194"/>
      <c r="N194"/>
      <c r="O194"/>
      <c r="P194"/>
      <c r="R194" s="22"/>
      <c r="S194" s="2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/>
    </row>
    <row r="195" spans="12:38" x14ac:dyDescent="0.25">
      <c r="L195"/>
      <c r="M195"/>
      <c r="N195"/>
      <c r="O195"/>
      <c r="P195"/>
      <c r="R195" s="22"/>
      <c r="S195" s="2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/>
    </row>
    <row r="196" spans="12:38" x14ac:dyDescent="0.25">
      <c r="L196"/>
      <c r="M196"/>
      <c r="N196"/>
      <c r="O196"/>
      <c r="P196"/>
      <c r="R196" s="22"/>
      <c r="S196" s="2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/>
    </row>
    <row r="197" spans="12:38" x14ac:dyDescent="0.25">
      <c r="L197"/>
      <c r="M197"/>
      <c r="N197"/>
      <c r="O197"/>
      <c r="P197"/>
      <c r="R197" s="22"/>
      <c r="S197" s="2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/>
    </row>
    <row r="198" spans="12:38" x14ac:dyDescent="0.25">
      <c r="L198"/>
      <c r="M198"/>
      <c r="N198"/>
      <c r="O198"/>
      <c r="P198"/>
      <c r="R198" s="22"/>
      <c r="S198" s="2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/>
    </row>
    <row r="199" spans="12:38" x14ac:dyDescent="0.25">
      <c r="L199"/>
      <c r="M199"/>
      <c r="N199"/>
      <c r="O199"/>
      <c r="P199"/>
      <c r="R199" s="22"/>
      <c r="S199" s="2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/>
    </row>
    <row r="200" spans="12:38" x14ac:dyDescent="0.25">
      <c r="L200"/>
      <c r="M200"/>
      <c r="N200"/>
      <c r="O200"/>
      <c r="P200"/>
      <c r="R200" s="22"/>
      <c r="S200" s="2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/>
    </row>
    <row r="201" spans="12:38" x14ac:dyDescent="0.25">
      <c r="L201"/>
      <c r="M201"/>
      <c r="N201"/>
      <c r="O201"/>
      <c r="P201"/>
      <c r="R201" s="22"/>
      <c r="S201" s="2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/>
    </row>
    <row r="202" spans="12:38" x14ac:dyDescent="0.25">
      <c r="L202"/>
      <c r="M202"/>
      <c r="N202"/>
      <c r="O202"/>
      <c r="P202"/>
      <c r="R202" s="22"/>
      <c r="S202" s="2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/>
    </row>
    <row r="203" spans="12:38" x14ac:dyDescent="0.25">
      <c r="L203"/>
      <c r="M203"/>
      <c r="N203"/>
      <c r="O203"/>
      <c r="P203"/>
      <c r="R203" s="22"/>
      <c r="S203" s="2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/>
    </row>
    <row r="204" spans="12:38" x14ac:dyDescent="0.25">
      <c r="L204"/>
      <c r="M204"/>
      <c r="N204"/>
      <c r="O204"/>
      <c r="P204"/>
      <c r="R204" s="22"/>
      <c r="S204" s="22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/>
    </row>
    <row r="205" spans="12:38" x14ac:dyDescent="0.25">
      <c r="L205"/>
      <c r="M205"/>
      <c r="N205"/>
      <c r="O205"/>
      <c r="P205"/>
      <c r="R205" s="22"/>
      <c r="S205" s="22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/>
    </row>
    <row r="206" spans="12:38" x14ac:dyDescent="0.25">
      <c r="L206"/>
      <c r="M206"/>
      <c r="N206"/>
      <c r="O206"/>
      <c r="P206"/>
      <c r="R206" s="22"/>
      <c r="S206" s="22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/>
    </row>
    <row r="207" spans="12:38" x14ac:dyDescent="0.25">
      <c r="L207"/>
      <c r="M207"/>
      <c r="N207"/>
      <c r="O207"/>
      <c r="P207"/>
      <c r="R207" s="22"/>
      <c r="S207" s="22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/>
    </row>
    <row r="208" spans="12:38" x14ac:dyDescent="0.25">
      <c r="L208"/>
      <c r="M208"/>
      <c r="N208"/>
      <c r="O208"/>
      <c r="P208"/>
      <c r="R208" s="22"/>
      <c r="S208" s="22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/>
    </row>
    <row r="209" spans="12:38" x14ac:dyDescent="0.25">
      <c r="L209"/>
      <c r="M209"/>
      <c r="N209"/>
      <c r="O209"/>
      <c r="P209"/>
      <c r="R209" s="22"/>
      <c r="S209" s="22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/>
    </row>
    <row r="210" spans="12:38" x14ac:dyDescent="0.25">
      <c r="L210"/>
      <c r="M210"/>
      <c r="N210"/>
      <c r="O210"/>
      <c r="P210"/>
      <c r="R210" s="22"/>
      <c r="S210" s="22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/>
    </row>
    <row r="211" spans="12:38" x14ac:dyDescent="0.25">
      <c r="L211"/>
      <c r="M211"/>
      <c r="N211"/>
      <c r="O211"/>
      <c r="P211"/>
      <c r="R211" s="22"/>
      <c r="S211" s="22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/>
    </row>
    <row r="212" spans="12:38" x14ac:dyDescent="0.25">
      <c r="L212"/>
      <c r="M212"/>
      <c r="N212"/>
      <c r="O212"/>
      <c r="P212"/>
      <c r="R212" s="22"/>
      <c r="S212" s="22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/>
    </row>
    <row r="213" spans="12:38" x14ac:dyDescent="0.25">
      <c r="L213"/>
      <c r="M213"/>
      <c r="N213"/>
      <c r="O213"/>
      <c r="P213"/>
      <c r="R213" s="22"/>
      <c r="S213" s="22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/>
    </row>
    <row r="214" spans="12:38" x14ac:dyDescent="0.25">
      <c r="L214"/>
      <c r="M214"/>
      <c r="N214"/>
      <c r="O214"/>
      <c r="P214"/>
      <c r="R214" s="22"/>
      <c r="S214" s="22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/>
    </row>
    <row r="215" spans="12:38" x14ac:dyDescent="0.25">
      <c r="L215"/>
      <c r="M215"/>
      <c r="N215"/>
      <c r="O215"/>
      <c r="P215"/>
      <c r="R215" s="22"/>
      <c r="S215" s="22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/>
    </row>
    <row r="216" spans="12:38" ht="14.25" x14ac:dyDescent="0.2">
      <c r="L216"/>
      <c r="M216"/>
      <c r="N216"/>
      <c r="O216"/>
      <c r="P216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/>
    </row>
    <row r="217" spans="12:38" ht="14.25" x14ac:dyDescent="0.2">
      <c r="L217"/>
      <c r="M217"/>
      <c r="N217"/>
      <c r="O217"/>
      <c r="P217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/>
    </row>
    <row r="218" spans="12:38" ht="14.25" x14ac:dyDescent="0.2">
      <c r="L218"/>
      <c r="M218"/>
      <c r="N218"/>
      <c r="O218"/>
      <c r="P218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/>
    </row>
    <row r="219" spans="12:38" ht="14.25" x14ac:dyDescent="0.2">
      <c r="L219"/>
      <c r="M219"/>
      <c r="N219"/>
      <c r="O219"/>
      <c r="P2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/>
    </row>
    <row r="220" spans="12:38" x14ac:dyDescent="0.25"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2:38" x14ac:dyDescent="0.25"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2:38" x14ac:dyDescent="0.25"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2:38" x14ac:dyDescent="0.25"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2:38" x14ac:dyDescent="0.25"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20:37" x14ac:dyDescent="0.25"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20:37" x14ac:dyDescent="0.25"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20:37" x14ac:dyDescent="0.25"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20:37" x14ac:dyDescent="0.25"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20:37" x14ac:dyDescent="0.25"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20:37" x14ac:dyDescent="0.25"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20:37" x14ac:dyDescent="0.25"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2018-09-24T08:49:24Z</dcterms:modified>
</cp:coreProperties>
</file>