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1" i="2" l="1"/>
  <c r="O8" i="2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K11" i="2" l="1"/>
  <c r="H11" i="2"/>
  <c r="M11" i="2" s="1"/>
  <c r="F11" i="2"/>
  <c r="L11" i="2" s="1"/>
  <c r="I11" i="2"/>
  <c r="O10" i="2"/>
  <c r="N10" i="2"/>
  <c r="M10" i="2"/>
  <c r="L10" i="2"/>
  <c r="AB11" i="1"/>
  <c r="AA11" i="1"/>
  <c r="Z11" i="1"/>
  <c r="Y11" i="1"/>
  <c r="X11" i="1"/>
  <c r="W11" i="1"/>
  <c r="T11" i="1"/>
  <c r="S11" i="1"/>
  <c r="R11" i="1"/>
  <c r="Q11" i="1"/>
  <c r="N11" i="2" l="1"/>
</calcChain>
</file>

<file path=xl/sharedStrings.xml><?xml version="1.0" encoding="utf-8"?>
<sst xmlns="http://schemas.openxmlformats.org/spreadsheetml/2006/main" count="153" uniqueCount="69">
  <si>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</si>
  <si>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</si>
  <si>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</si>
  <si>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</si>
  <si>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</si>
  <si>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</si>
  <si>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</si>
  <si>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</si>
  <si>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</si>
  <si>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</si>
  <si>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</si>
  <si>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</si>
  <si>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</si>
  <si>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</si>
  <si>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</si>
  <si>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</si>
  <si>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</si>
  <si>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</si>
  <si>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</si>
  <si>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</si>
  <si>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</si>
  <si>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</si>
  <si>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</si>
  <si>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</si>
  <si>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</si>
  <si>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</si>
  <si>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</si>
  <si>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</si>
  <si>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</si>
  <si>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</si>
  <si>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</si>
  <si>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</si>
  <si>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</si>
  <si>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Juntunen</t>
  </si>
  <si>
    <t>6.</t>
  </si>
  <si>
    <t>SiiPo</t>
  </si>
  <si>
    <t>10.</t>
  </si>
  <si>
    <t>SiiPe</t>
  </si>
  <si>
    <t>8.</t>
  </si>
  <si>
    <t>11.</t>
  </si>
  <si>
    <t>12.</t>
  </si>
  <si>
    <t>Seurat</t>
  </si>
  <si>
    <t>SiiPo = Siilinjärven Ponnistus  (1907)</t>
  </si>
  <si>
    <t>SiiPe = Siilinjärven Pesis  (1987)</t>
  </si>
  <si>
    <t>17.9.1964</t>
  </si>
  <si>
    <t>17.05. 1987  SiiPo - Tahko  1-4</t>
  </si>
  <si>
    <t>12.  ottelu</t>
  </si>
  <si>
    <t>02.08. 1987  SiiPo - VM  12-8</t>
  </si>
  <si>
    <t>SUPERPPESIS</t>
  </si>
  <si>
    <t xml:space="preserve"> Arvo-ottelut</t>
  </si>
  <si>
    <t>Mitalit</t>
  </si>
  <si>
    <t>hSM</t>
  </si>
  <si>
    <t>Lyöty</t>
  </si>
  <si>
    <t>Tuotu</t>
  </si>
  <si>
    <t>22 v   8 kk   0 pv</t>
  </si>
  <si>
    <t>22 v 10 kk 16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</si>
  <si>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</si>
  <si>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</si>
  <si>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</si>
  <si>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</si>
  <si>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</si>
  <si>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</si>
  <si>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</si>
  <si>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</si>
  <si>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</si>
  <si>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</si>
  <si>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</si>
  <si>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SiiPe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</si>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</sst>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0" fontId="2" fillId="6" borderId="6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9" customWidth="1"/>
    <col min="16" max="20" width="5.7109375" style="70" customWidth="1"/>
    <col min="21" max="21" width="8.7109375" style="70" customWidth="1"/>
    <col min="22" max="22" width="0.7109375" style="29" customWidth="1"/>
    <col min="23" max="27" width="5.7109375" style="70" customWidth="1"/>
    <col min="28" max="28" width="8.7109375" style="70" customWidth="1"/>
    <col min="29" max="29" width="0.7109375" style="29" customWidth="1"/>
    <col min="30" max="35" width="5.7109375" style="70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2"/>
      <c r="W2" s="22" t="s">
        <v>15</v>
      </c>
      <c r="X2" s="14"/>
      <c r="Y2" s="14"/>
      <c r="Z2" s="14"/>
      <c r="AA2" s="14"/>
      <c r="AB2" s="14"/>
      <c r="AC2" s="72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1987</v>
      </c>
      <c r="C4" s="25" t="s">
        <v>34</v>
      </c>
      <c r="D4" s="26" t="s">
        <v>35</v>
      </c>
      <c r="E4" s="25">
        <v>12</v>
      </c>
      <c r="F4" s="25">
        <v>0</v>
      </c>
      <c r="G4" s="27">
        <v>1</v>
      </c>
      <c r="H4" s="25">
        <v>0</v>
      </c>
      <c r="I4" s="25">
        <v>6</v>
      </c>
      <c r="J4" s="25">
        <v>2</v>
      </c>
      <c r="K4" s="25">
        <v>1</v>
      </c>
      <c r="L4" s="25">
        <v>2</v>
      </c>
      <c r="M4" s="25">
        <v>1</v>
      </c>
      <c r="N4" s="28">
        <v>0.27300000000000002</v>
      </c>
      <c r="O4" s="29"/>
      <c r="P4" s="25"/>
      <c r="Q4" s="25"/>
      <c r="R4" s="25"/>
      <c r="S4" s="25"/>
      <c r="T4" s="25"/>
      <c r="U4" s="25"/>
      <c r="V4" s="29"/>
      <c r="W4" s="58"/>
      <c r="X4" s="58"/>
      <c r="Y4" s="58"/>
      <c r="Z4" s="58"/>
      <c r="AA4" s="58"/>
      <c r="AB4" s="60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1988</v>
      </c>
      <c r="C5" s="25" t="s">
        <v>36</v>
      </c>
      <c r="D5" s="26" t="s">
        <v>37</v>
      </c>
      <c r="E5" s="25">
        <v>1</v>
      </c>
      <c r="F5" s="25">
        <v>0</v>
      </c>
      <c r="G5" s="27">
        <v>0</v>
      </c>
      <c r="H5" s="25">
        <v>1</v>
      </c>
      <c r="I5" s="25">
        <v>2</v>
      </c>
      <c r="J5" s="25">
        <v>0</v>
      </c>
      <c r="K5" s="25">
        <v>2</v>
      </c>
      <c r="L5" s="25">
        <v>0</v>
      </c>
      <c r="M5" s="25">
        <v>0</v>
      </c>
      <c r="N5" s="28">
        <v>0.66700000000000004</v>
      </c>
      <c r="O5" s="24"/>
      <c r="P5" s="25"/>
      <c r="Q5" s="25"/>
      <c r="R5" s="25"/>
      <c r="S5" s="25"/>
      <c r="T5" s="25"/>
      <c r="U5" s="25"/>
      <c r="V5" s="24"/>
      <c r="W5" s="58"/>
      <c r="X5" s="58"/>
      <c r="Y5" s="30"/>
      <c r="Z5" s="58"/>
      <c r="AA5" s="58"/>
      <c r="AB5" s="60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1989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4"/>
      <c r="P6" s="25"/>
      <c r="Q6" s="25"/>
      <c r="R6" s="25"/>
      <c r="S6" s="25"/>
      <c r="T6" s="25"/>
      <c r="U6" s="25"/>
      <c r="V6" s="24"/>
      <c r="W6" s="58"/>
      <c r="X6" s="58"/>
      <c r="Y6" s="30"/>
      <c r="Z6" s="58"/>
      <c r="AA6" s="58"/>
      <c r="AB6" s="60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1990</v>
      </c>
      <c r="C7" s="25" t="s">
        <v>38</v>
      </c>
      <c r="D7" s="26" t="s">
        <v>37</v>
      </c>
      <c r="E7" s="25">
        <v>16</v>
      </c>
      <c r="F7" s="25">
        <v>0</v>
      </c>
      <c r="G7" s="27">
        <v>6</v>
      </c>
      <c r="H7" s="25">
        <v>1</v>
      </c>
      <c r="I7" s="25">
        <v>13</v>
      </c>
      <c r="J7" s="25">
        <v>2</v>
      </c>
      <c r="K7" s="25">
        <v>2</v>
      </c>
      <c r="L7" s="25">
        <v>3</v>
      </c>
      <c r="M7" s="25">
        <v>6</v>
      </c>
      <c r="N7" s="28">
        <v>0.39400000000000002</v>
      </c>
      <c r="O7" s="29"/>
      <c r="P7" s="25">
        <v>1</v>
      </c>
      <c r="Q7" s="25">
        <v>0</v>
      </c>
      <c r="R7" s="25">
        <v>0</v>
      </c>
      <c r="S7" s="25">
        <v>0</v>
      </c>
      <c r="T7" s="25">
        <v>0</v>
      </c>
      <c r="U7" s="28">
        <v>0</v>
      </c>
      <c r="V7" s="29"/>
      <c r="W7" s="58"/>
      <c r="X7" s="58"/>
      <c r="Y7" s="30"/>
      <c r="Z7" s="58"/>
      <c r="AA7" s="58"/>
      <c r="AB7" s="60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1991</v>
      </c>
      <c r="C8" s="25" t="s">
        <v>39</v>
      </c>
      <c r="D8" s="26" t="s">
        <v>37</v>
      </c>
      <c r="E8" s="25">
        <v>19</v>
      </c>
      <c r="F8" s="25">
        <v>0</v>
      </c>
      <c r="G8" s="27">
        <v>4</v>
      </c>
      <c r="H8" s="25">
        <v>5</v>
      </c>
      <c r="I8" s="25">
        <v>36</v>
      </c>
      <c r="J8" s="25">
        <v>12</v>
      </c>
      <c r="K8" s="25">
        <v>6</v>
      </c>
      <c r="L8" s="25">
        <v>14</v>
      </c>
      <c r="M8" s="25">
        <v>4</v>
      </c>
      <c r="N8" s="28">
        <v>0.36</v>
      </c>
      <c r="O8" s="29"/>
      <c r="P8" s="25"/>
      <c r="Q8" s="25"/>
      <c r="R8" s="25"/>
      <c r="S8" s="25"/>
      <c r="T8" s="25"/>
      <c r="U8" s="25"/>
      <c r="V8" s="29"/>
      <c r="W8" s="58">
        <v>2</v>
      </c>
      <c r="X8" s="30">
        <v>0</v>
      </c>
      <c r="Y8" s="30">
        <v>1</v>
      </c>
      <c r="Z8" s="30">
        <v>1</v>
      </c>
      <c r="AA8" s="58">
        <v>6</v>
      </c>
      <c r="AB8" s="60">
        <v>0.35299999999999998</v>
      </c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116">
        <v>1992</v>
      </c>
      <c r="C9" s="116" t="s">
        <v>34</v>
      </c>
      <c r="D9" s="117" t="s">
        <v>67</v>
      </c>
      <c r="E9" s="116"/>
      <c r="F9" s="110" t="s">
        <v>68</v>
      </c>
      <c r="G9" s="112"/>
      <c r="H9" s="116"/>
      <c r="I9" s="116"/>
      <c r="J9" s="116"/>
      <c r="K9" s="116"/>
      <c r="L9" s="116"/>
      <c r="M9" s="116"/>
      <c r="N9" s="118"/>
      <c r="O9" s="29"/>
      <c r="P9" s="25"/>
      <c r="Q9" s="25"/>
      <c r="R9" s="27"/>
      <c r="S9" s="25"/>
      <c r="T9" s="25"/>
      <c r="U9" s="25"/>
      <c r="V9" s="29"/>
      <c r="W9" s="58"/>
      <c r="X9" s="30"/>
      <c r="Y9" s="30"/>
      <c r="Z9" s="30"/>
      <c r="AA9" s="58"/>
      <c r="AB9" s="60"/>
      <c r="AC9" s="29"/>
      <c r="AD9" s="25"/>
      <c r="AE9" s="25"/>
      <c r="AF9" s="27"/>
      <c r="AG9" s="27"/>
      <c r="AH9" s="31"/>
      <c r="AI9" s="25"/>
      <c r="AJ9" s="9"/>
    </row>
    <row r="10" spans="1:36" s="23" customFormat="1" ht="15" customHeight="1" x14ac:dyDescent="0.25">
      <c r="A10" s="9"/>
      <c r="B10" s="25">
        <v>1992</v>
      </c>
      <c r="C10" s="25" t="s">
        <v>40</v>
      </c>
      <c r="D10" s="26" t="s">
        <v>37</v>
      </c>
      <c r="E10" s="25">
        <v>5</v>
      </c>
      <c r="F10" s="25">
        <v>0</v>
      </c>
      <c r="G10" s="27">
        <v>1</v>
      </c>
      <c r="H10" s="25">
        <v>0</v>
      </c>
      <c r="I10" s="25">
        <v>6</v>
      </c>
      <c r="J10" s="25">
        <v>4</v>
      </c>
      <c r="K10" s="25">
        <v>1</v>
      </c>
      <c r="L10" s="25">
        <v>0</v>
      </c>
      <c r="M10" s="25">
        <v>1</v>
      </c>
      <c r="N10" s="28">
        <v>0.33300000000000002</v>
      </c>
      <c r="O10" s="29"/>
      <c r="P10" s="25"/>
      <c r="Q10" s="25"/>
      <c r="R10" s="27"/>
      <c r="S10" s="25"/>
      <c r="T10" s="25"/>
      <c r="U10" s="25"/>
      <c r="V10" s="29"/>
      <c r="W10" s="58"/>
      <c r="X10" s="58"/>
      <c r="Y10" s="58"/>
      <c r="Z10" s="58"/>
      <c r="AA10" s="58"/>
      <c r="AB10" s="60"/>
      <c r="AC10" s="29"/>
      <c r="AD10" s="25"/>
      <c r="AE10" s="2"/>
      <c r="AF10" s="73"/>
      <c r="AG10" s="27"/>
      <c r="AH10" s="31"/>
      <c r="AI10" s="25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53</v>
      </c>
      <c r="F11" s="18">
        <v>0</v>
      </c>
      <c r="G11" s="18">
        <v>12</v>
      </c>
      <c r="H11" s="18">
        <v>7</v>
      </c>
      <c r="I11" s="18">
        <v>63</v>
      </c>
      <c r="J11" s="18">
        <v>20</v>
      </c>
      <c r="K11" s="18">
        <v>12</v>
      </c>
      <c r="L11" s="18">
        <v>19</v>
      </c>
      <c r="M11" s="18">
        <v>12</v>
      </c>
      <c r="N11" s="32">
        <v>0.35797597397051911</v>
      </c>
      <c r="O11" s="24"/>
      <c r="P11" s="18">
        <v>1</v>
      </c>
      <c r="Q11" s="18">
        <f>SUM(Q10:Q10)</f>
        <v>0</v>
      </c>
      <c r="R11" s="18">
        <f>SUM(R10:R10)</f>
        <v>0</v>
      </c>
      <c r="S11" s="18">
        <f>SUM(S10:S10)</f>
        <v>0</v>
      </c>
      <c r="T11" s="18">
        <f>SUM(T10:T10)</f>
        <v>0</v>
      </c>
      <c r="U11" s="32">
        <v>0</v>
      </c>
      <c r="V11" s="24"/>
      <c r="W11" s="18">
        <f>PRODUCT(E17)</f>
        <v>2</v>
      </c>
      <c r="X11" s="18">
        <f t="shared" ref="X11:AA11" si="0">PRODUCT(F17)</f>
        <v>0</v>
      </c>
      <c r="Y11" s="18">
        <f t="shared" si="0"/>
        <v>1</v>
      </c>
      <c r="Z11" s="18">
        <f t="shared" si="0"/>
        <v>1</v>
      </c>
      <c r="AA11" s="18">
        <f t="shared" si="0"/>
        <v>6</v>
      </c>
      <c r="AB11" s="32">
        <f>PRODUCT(N17)</f>
        <v>0.35294117647058826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33" t="s">
        <v>2</v>
      </c>
      <c r="C12" s="31"/>
      <c r="D12" s="34">
        <v>53.666666666666671</v>
      </c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7"/>
      <c r="AI12" s="35"/>
      <c r="AJ12" s="9"/>
    </row>
    <row r="13" spans="1:36" ht="15" customHeight="1" x14ac:dyDescent="0.25">
      <c r="A13" s="9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P13" s="35"/>
      <c r="Q13" s="38"/>
      <c r="R13" s="35"/>
      <c r="S13" s="35"/>
      <c r="T13" s="35"/>
      <c r="U13" s="35"/>
      <c r="W13" s="35"/>
      <c r="X13" s="35"/>
      <c r="Y13" s="35"/>
      <c r="Z13" s="35"/>
      <c r="AA13" s="35"/>
      <c r="AB13" s="35"/>
      <c r="AD13" s="35"/>
      <c r="AE13" s="35"/>
      <c r="AF13" s="35"/>
      <c r="AG13" s="35"/>
      <c r="AH13" s="35"/>
      <c r="AI13" s="35"/>
      <c r="AJ13" s="9"/>
    </row>
    <row r="14" spans="1:36" ht="15" customHeight="1" x14ac:dyDescent="0.25">
      <c r="A14" s="9"/>
      <c r="B14" s="22" t="s">
        <v>24</v>
      </c>
      <c r="C14" s="39"/>
      <c r="D14" s="3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5"/>
      <c r="K14" s="18" t="s">
        <v>26</v>
      </c>
      <c r="L14" s="18" t="s">
        <v>27</v>
      </c>
      <c r="M14" s="18" t="s">
        <v>28</v>
      </c>
      <c r="N14" s="18" t="s">
        <v>21</v>
      </c>
      <c r="O14" s="24"/>
      <c r="P14" s="40" t="s">
        <v>29</v>
      </c>
      <c r="Q14" s="12"/>
      <c r="R14" s="12"/>
      <c r="S14" s="12"/>
      <c r="T14" s="41"/>
      <c r="U14" s="41"/>
      <c r="V14" s="41"/>
      <c r="W14" s="41"/>
      <c r="X14" s="41"/>
      <c r="Y14" s="41"/>
      <c r="Z14" s="41"/>
      <c r="AA14" s="12"/>
      <c r="AB14" s="12"/>
      <c r="AC14" s="41"/>
      <c r="AD14" s="12"/>
      <c r="AE14" s="12"/>
      <c r="AF14" s="12"/>
      <c r="AG14" s="12"/>
      <c r="AH14" s="12"/>
      <c r="AI14" s="42"/>
      <c r="AJ14" s="9"/>
    </row>
    <row r="15" spans="1:36" ht="15" customHeight="1" x14ac:dyDescent="0.2">
      <c r="A15" s="9"/>
      <c r="B15" s="40" t="s">
        <v>12</v>
      </c>
      <c r="C15" s="12"/>
      <c r="D15" s="42"/>
      <c r="E15" s="25">
        <v>53</v>
      </c>
      <c r="F15" s="25">
        <v>0</v>
      </c>
      <c r="G15" s="25">
        <v>12</v>
      </c>
      <c r="H15" s="25">
        <v>7</v>
      </c>
      <c r="I15" s="25">
        <v>63</v>
      </c>
      <c r="J15" s="35"/>
      <c r="K15" s="43">
        <v>0.22641509433962265</v>
      </c>
      <c r="L15" s="43">
        <v>0.13207547169811321</v>
      </c>
      <c r="M15" s="43">
        <v>1.1886792452830188</v>
      </c>
      <c r="N15" s="28">
        <v>0.35797597397051911</v>
      </c>
      <c r="O15" s="24"/>
      <c r="P15" s="44" t="s">
        <v>9</v>
      </c>
      <c r="Q15" s="45"/>
      <c r="R15" s="46" t="s">
        <v>45</v>
      </c>
      <c r="S15" s="46"/>
      <c r="T15" s="46"/>
      <c r="U15" s="46"/>
      <c r="V15" s="46"/>
      <c r="W15" s="46"/>
      <c r="X15" s="46"/>
      <c r="Y15" s="47" t="s">
        <v>11</v>
      </c>
      <c r="Z15" s="46"/>
      <c r="AA15" s="77" t="s">
        <v>54</v>
      </c>
      <c r="AB15" s="46"/>
      <c r="AC15" s="46"/>
      <c r="AD15" s="46"/>
      <c r="AE15" s="46"/>
      <c r="AF15" s="46"/>
      <c r="AG15" s="46"/>
      <c r="AH15" s="47"/>
      <c r="AI15" s="74"/>
      <c r="AJ15" s="9"/>
    </row>
    <row r="16" spans="1:36" ht="15" customHeight="1" x14ac:dyDescent="0.2">
      <c r="A16" s="9"/>
      <c r="B16" s="48" t="s">
        <v>14</v>
      </c>
      <c r="C16" s="49"/>
      <c r="D16" s="50"/>
      <c r="E16" s="25">
        <v>1</v>
      </c>
      <c r="F16" s="25">
        <v>0</v>
      </c>
      <c r="G16" s="25">
        <v>0</v>
      </c>
      <c r="H16" s="25">
        <v>0</v>
      </c>
      <c r="I16" s="25">
        <v>0</v>
      </c>
      <c r="J16" s="35"/>
      <c r="K16" s="43">
        <v>0</v>
      </c>
      <c r="L16" s="43">
        <v>0</v>
      </c>
      <c r="M16" s="43">
        <v>0</v>
      </c>
      <c r="N16" s="28">
        <v>0</v>
      </c>
      <c r="O16" s="24"/>
      <c r="P16" s="51" t="s">
        <v>52</v>
      </c>
      <c r="Q16" s="52"/>
      <c r="R16" s="53" t="s">
        <v>47</v>
      </c>
      <c r="S16" s="53"/>
      <c r="T16" s="53"/>
      <c r="U16" s="53"/>
      <c r="V16" s="53"/>
      <c r="W16" s="53"/>
      <c r="X16" s="53"/>
      <c r="Y16" s="54" t="s">
        <v>46</v>
      </c>
      <c r="Z16" s="53"/>
      <c r="AA16" s="78" t="s">
        <v>55</v>
      </c>
      <c r="AB16" s="53"/>
      <c r="AC16" s="53"/>
      <c r="AD16" s="53"/>
      <c r="AE16" s="53"/>
      <c r="AF16" s="53"/>
      <c r="AG16" s="53"/>
      <c r="AH16" s="54"/>
      <c r="AI16" s="75"/>
      <c r="AJ16" s="9"/>
    </row>
    <row r="17" spans="1:35" ht="15" customHeight="1" x14ac:dyDescent="0.2">
      <c r="A17" s="9"/>
      <c r="B17" s="55" t="s">
        <v>15</v>
      </c>
      <c r="C17" s="56"/>
      <c r="D17" s="57"/>
      <c r="E17" s="58">
        <v>2</v>
      </c>
      <c r="F17" s="58">
        <v>0</v>
      </c>
      <c r="G17" s="58">
        <v>1</v>
      </c>
      <c r="H17" s="58">
        <v>1</v>
      </c>
      <c r="I17" s="58">
        <v>6</v>
      </c>
      <c r="J17" s="35"/>
      <c r="K17" s="59">
        <v>0.5</v>
      </c>
      <c r="L17" s="59">
        <v>0.5</v>
      </c>
      <c r="M17" s="59">
        <v>3</v>
      </c>
      <c r="N17" s="60">
        <v>0.35294117647058826</v>
      </c>
      <c r="O17" s="24"/>
      <c r="P17" s="51" t="s">
        <v>53</v>
      </c>
      <c r="Q17" s="52"/>
      <c r="R17" s="53"/>
      <c r="S17" s="53"/>
      <c r="T17" s="53"/>
      <c r="U17" s="53"/>
      <c r="V17" s="53"/>
      <c r="W17" s="53"/>
      <c r="X17" s="53"/>
      <c r="Y17" s="54"/>
      <c r="Z17" s="53"/>
      <c r="AA17" s="53"/>
      <c r="AB17" s="53"/>
      <c r="AC17" s="53"/>
      <c r="AD17" s="53"/>
      <c r="AE17" s="53"/>
      <c r="AF17" s="53"/>
      <c r="AG17" s="53"/>
      <c r="AH17" s="54"/>
      <c r="AI17" s="75"/>
    </row>
    <row r="18" spans="1:35" ht="15" customHeight="1" x14ac:dyDescent="0.2">
      <c r="A18" s="9"/>
      <c r="B18" s="61" t="s">
        <v>25</v>
      </c>
      <c r="C18" s="62"/>
      <c r="D18" s="63"/>
      <c r="E18" s="18">
        <v>55</v>
      </c>
      <c r="F18" s="18">
        <v>0</v>
      </c>
      <c r="G18" s="18">
        <v>13</v>
      </c>
      <c r="H18" s="18">
        <v>8</v>
      </c>
      <c r="I18" s="18">
        <v>69</v>
      </c>
      <c r="J18" s="35"/>
      <c r="K18" s="64">
        <v>0.23636363636363636</v>
      </c>
      <c r="L18" s="64">
        <v>0.14545454545454545</v>
      </c>
      <c r="M18" s="64">
        <v>1.2545454545454546</v>
      </c>
      <c r="N18" s="32">
        <v>0.35751295336787564</v>
      </c>
      <c r="O18" s="24"/>
      <c r="P18" s="65" t="s">
        <v>10</v>
      </c>
      <c r="Q18" s="66"/>
      <c r="R18" s="67"/>
      <c r="S18" s="67"/>
      <c r="T18" s="67"/>
      <c r="U18" s="67"/>
      <c r="V18" s="67"/>
      <c r="W18" s="67"/>
      <c r="X18" s="67"/>
      <c r="Y18" s="68"/>
      <c r="Z18" s="67"/>
      <c r="AA18" s="67"/>
      <c r="AB18" s="67"/>
      <c r="AC18" s="67"/>
      <c r="AD18" s="67"/>
      <c r="AE18" s="67"/>
      <c r="AF18" s="67"/>
      <c r="AG18" s="67"/>
      <c r="AH18" s="68"/>
      <c r="AI18" s="76"/>
    </row>
    <row r="19" spans="1:35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5"/>
      <c r="K19" s="37"/>
      <c r="L19" s="37"/>
      <c r="M19" s="37"/>
      <c r="N19" s="36"/>
      <c r="O19" s="24"/>
      <c r="P19" s="35"/>
      <c r="Q19" s="38"/>
      <c r="R19" s="35"/>
      <c r="S19" s="35"/>
      <c r="T19" s="24"/>
      <c r="U19" s="24"/>
      <c r="V19" s="24"/>
      <c r="W19" s="24"/>
      <c r="X19" s="69"/>
      <c r="Y19" s="35"/>
      <c r="Z19" s="35"/>
      <c r="AA19" s="35"/>
      <c r="AB19" s="35"/>
      <c r="AC19" s="24"/>
      <c r="AD19" s="35"/>
      <c r="AE19" s="35"/>
      <c r="AF19" s="35"/>
      <c r="AG19" s="35"/>
      <c r="AH19" s="35"/>
      <c r="AI19" s="35"/>
    </row>
    <row r="20" spans="1:35" ht="15" customHeight="1" x14ac:dyDescent="0.25">
      <c r="A20" s="9"/>
      <c r="B20" s="35" t="s">
        <v>41</v>
      </c>
      <c r="C20" s="35"/>
      <c r="D20" s="35" t="s">
        <v>42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24"/>
      <c r="P20" s="35"/>
      <c r="Q20" s="38"/>
      <c r="R20" s="35"/>
      <c r="S20" s="35"/>
      <c r="T20" s="24"/>
      <c r="U20" s="24"/>
      <c r="V20" s="24"/>
      <c r="W20" s="24"/>
      <c r="X20" s="69"/>
      <c r="Y20" s="35"/>
      <c r="Z20" s="35"/>
      <c r="AA20" s="35"/>
      <c r="AB20" s="35"/>
      <c r="AC20" s="24"/>
      <c r="AD20" s="35"/>
      <c r="AE20" s="35"/>
      <c r="AF20" s="35"/>
      <c r="AG20" s="35"/>
      <c r="AH20" s="35"/>
      <c r="AI20" s="35"/>
    </row>
    <row r="21" spans="1:35" ht="15" customHeight="1" x14ac:dyDescent="0.25">
      <c r="A21" s="9"/>
      <c r="B21" s="35"/>
      <c r="C21" s="35"/>
      <c r="D21" s="35" t="s">
        <v>43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24"/>
      <c r="P21" s="35"/>
      <c r="Q21" s="38"/>
      <c r="R21" s="35"/>
      <c r="S21" s="35"/>
      <c r="T21" s="24"/>
      <c r="U21" s="24"/>
      <c r="V21" s="24"/>
      <c r="W21" s="24"/>
      <c r="X21" s="69"/>
      <c r="Y21" s="35"/>
      <c r="Z21" s="35"/>
      <c r="AA21" s="35"/>
      <c r="AB21" s="35"/>
      <c r="AC21" s="24"/>
      <c r="AD21" s="35"/>
      <c r="AE21" s="35"/>
      <c r="AF21" s="35"/>
      <c r="AG21" s="35"/>
      <c r="AH21" s="35"/>
      <c r="AI21" s="35"/>
    </row>
    <row r="22" spans="1:35" ht="15" customHeight="1" x14ac:dyDescent="0.25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4"/>
      <c r="P22" s="35"/>
      <c r="Q22" s="38"/>
      <c r="R22" s="35"/>
      <c r="S22" s="35"/>
      <c r="T22" s="24"/>
      <c r="U22" s="24"/>
      <c r="V22" s="24"/>
      <c r="W22" s="24"/>
      <c r="X22" s="69"/>
      <c r="Y22" s="6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4"/>
      <c r="P23" s="35"/>
      <c r="Q23" s="38"/>
      <c r="R23" s="35"/>
      <c r="S23" s="35"/>
      <c r="T23" s="24"/>
      <c r="U23" s="24"/>
      <c r="V23" s="24"/>
      <c r="W23" s="24"/>
      <c r="X23" s="69"/>
      <c r="Y23" s="6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24"/>
      <c r="P24" s="35"/>
      <c r="Q24" s="38"/>
      <c r="R24" s="35"/>
      <c r="S24" s="35"/>
      <c r="T24" s="24"/>
      <c r="U24" s="24"/>
      <c r="V24" s="24"/>
      <c r="W24" s="24"/>
      <c r="X24" s="69"/>
      <c r="Y24" s="6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4"/>
      <c r="P25" s="35"/>
      <c r="Q25" s="38"/>
      <c r="R25" s="35"/>
      <c r="S25" s="35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24"/>
      <c r="P26" s="35"/>
      <c r="Q26" s="38"/>
      <c r="R26" s="35"/>
      <c r="S26" s="35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44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1" t="s">
        <v>56</v>
      </c>
      <c r="C2" s="82"/>
      <c r="D2" s="83"/>
      <c r="E2" s="13" t="s">
        <v>12</v>
      </c>
      <c r="F2" s="14"/>
      <c r="G2" s="14"/>
      <c r="H2" s="14"/>
      <c r="I2" s="20"/>
      <c r="J2" s="15"/>
      <c r="K2" s="72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84" t="s">
        <v>59</v>
      </c>
      <c r="Y2" s="85"/>
      <c r="Z2" s="86"/>
      <c r="AA2" s="13" t="s">
        <v>12</v>
      </c>
      <c r="AB2" s="14"/>
      <c r="AC2" s="14"/>
      <c r="AD2" s="14"/>
      <c r="AE2" s="20"/>
      <c r="AF2" s="15"/>
      <c r="AG2" s="72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8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7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7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7"/>
      <c r="I4" s="25"/>
      <c r="J4" s="88"/>
      <c r="K4" s="29"/>
      <c r="L4" s="89"/>
      <c r="M4" s="18"/>
      <c r="N4" s="18"/>
      <c r="O4" s="18"/>
      <c r="P4" s="24"/>
      <c r="Q4" s="25"/>
      <c r="R4" s="25"/>
      <c r="S4" s="27"/>
      <c r="T4" s="25"/>
      <c r="U4" s="25"/>
      <c r="V4" s="90"/>
      <c r="W4" s="29"/>
      <c r="X4" s="25">
        <v>1992</v>
      </c>
      <c r="Y4" s="25" t="s">
        <v>34</v>
      </c>
      <c r="Z4" s="26" t="s">
        <v>67</v>
      </c>
      <c r="AA4" s="25">
        <v>3</v>
      </c>
      <c r="AB4" s="25">
        <v>0</v>
      </c>
      <c r="AC4" s="25">
        <v>1</v>
      </c>
      <c r="AD4" s="25">
        <v>4</v>
      </c>
      <c r="AE4" s="25"/>
      <c r="AF4" s="8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1"/>
      <c r="AS4" s="92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93" t="s">
        <v>62</v>
      </c>
      <c r="C5" s="94"/>
      <c r="D5" s="95"/>
      <c r="E5" s="96">
        <f>SUM(E4:E4)</f>
        <v>0</v>
      </c>
      <c r="F5" s="96">
        <f>SUM(F4:F4)</f>
        <v>0</v>
      </c>
      <c r="G5" s="96">
        <f>SUM(G4:G4)</f>
        <v>0</v>
      </c>
      <c r="H5" s="96">
        <f>SUM(H4:H4)</f>
        <v>0</v>
      </c>
      <c r="I5" s="96">
        <f>SUM(I4:I4)</f>
        <v>0</v>
      </c>
      <c r="J5" s="97">
        <v>0</v>
      </c>
      <c r="K5" s="72">
        <f>SUM(K4:K4)</f>
        <v>0</v>
      </c>
      <c r="L5" s="22"/>
      <c r="M5" s="20"/>
      <c r="N5" s="98"/>
      <c r="O5" s="99"/>
      <c r="P5" s="24"/>
      <c r="Q5" s="96">
        <f>SUM(Q4:Q4)</f>
        <v>0</v>
      </c>
      <c r="R5" s="96">
        <f>SUM(R4:R4)</f>
        <v>0</v>
      </c>
      <c r="S5" s="96">
        <f>SUM(S4:S4)</f>
        <v>0</v>
      </c>
      <c r="T5" s="96">
        <f>SUM(T4:T4)</f>
        <v>0</v>
      </c>
      <c r="U5" s="96">
        <f>SUM(U4:U4)</f>
        <v>0</v>
      </c>
      <c r="V5" s="32">
        <v>0</v>
      </c>
      <c r="W5" s="72">
        <f>SUM(W4:W4)</f>
        <v>0</v>
      </c>
      <c r="X5" s="16" t="s">
        <v>62</v>
      </c>
      <c r="Y5" s="17"/>
      <c r="Z5" s="15"/>
      <c r="AA5" s="96">
        <f>SUM(AA4:AA4)</f>
        <v>3</v>
      </c>
      <c r="AB5" s="96">
        <f>SUM(AB4:AB4)</f>
        <v>0</v>
      </c>
      <c r="AC5" s="96">
        <f>SUM(AC4:AC4)</f>
        <v>1</v>
      </c>
      <c r="AD5" s="96">
        <f>SUM(AD4:AD4)</f>
        <v>4</v>
      </c>
      <c r="AE5" s="96">
        <f>SUM(AE4:AE4)</f>
        <v>0</v>
      </c>
      <c r="AF5" s="97">
        <v>0</v>
      </c>
      <c r="AG5" s="72">
        <f>SUM(AG4:AG4)</f>
        <v>0</v>
      </c>
      <c r="AH5" s="22"/>
      <c r="AI5" s="20"/>
      <c r="AJ5" s="98"/>
      <c r="AK5" s="99"/>
      <c r="AL5" s="24"/>
      <c r="AM5" s="96">
        <f>SUM(AM4:AM4)</f>
        <v>0</v>
      </c>
      <c r="AN5" s="96">
        <f>SUM(AN4:AN4)</f>
        <v>0</v>
      </c>
      <c r="AO5" s="96">
        <f>SUM(AO4:AO4)</f>
        <v>0</v>
      </c>
      <c r="AP5" s="96">
        <f>SUM(AP4:AP4)</f>
        <v>0</v>
      </c>
      <c r="AQ5" s="96">
        <f>SUM(AQ4:AQ4)</f>
        <v>0</v>
      </c>
      <c r="AR5" s="97">
        <v>0</v>
      </c>
      <c r="AS5" s="87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29"/>
      <c r="L6" s="24"/>
      <c r="M6" s="24"/>
      <c r="N6" s="24"/>
      <c r="O6" s="24"/>
      <c r="P6" s="35"/>
      <c r="Q6" s="35"/>
      <c r="R6" s="38"/>
      <c r="S6" s="35"/>
      <c r="T6" s="35"/>
      <c r="U6" s="24"/>
      <c r="V6" s="24"/>
      <c r="W6" s="29"/>
      <c r="X6" s="35"/>
      <c r="Y6" s="35"/>
      <c r="Z6" s="35"/>
      <c r="AA6" s="35"/>
      <c r="AB6" s="35"/>
      <c r="AC6" s="35"/>
      <c r="AD6" s="35"/>
      <c r="AE6" s="35"/>
      <c r="AF6" s="36"/>
      <c r="AG6" s="29"/>
      <c r="AH6" s="24"/>
      <c r="AI6" s="24"/>
      <c r="AJ6" s="24"/>
      <c r="AK6" s="24"/>
      <c r="AL6" s="35"/>
      <c r="AM6" s="35"/>
      <c r="AN6" s="38"/>
      <c r="AO6" s="35"/>
      <c r="AP6" s="35"/>
      <c r="AQ6" s="24"/>
      <c r="AR6" s="24"/>
      <c r="AS6" s="2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00" t="s">
        <v>63</v>
      </c>
      <c r="C7" s="101"/>
      <c r="D7" s="102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64</v>
      </c>
      <c r="O7" s="18" t="s">
        <v>65</v>
      </c>
      <c r="Q7" s="38"/>
      <c r="R7" s="38" t="s">
        <v>41</v>
      </c>
      <c r="S7" s="38"/>
      <c r="T7" s="35" t="s">
        <v>42</v>
      </c>
      <c r="U7" s="24"/>
      <c r="V7" s="29"/>
      <c r="W7" s="29"/>
      <c r="X7" s="103"/>
      <c r="Y7" s="103"/>
      <c r="Z7" s="103"/>
      <c r="AA7" s="103"/>
      <c r="AB7" s="103"/>
      <c r="AC7" s="38"/>
      <c r="AD7" s="38"/>
      <c r="AE7" s="38"/>
      <c r="AF7" s="35"/>
      <c r="AG7" s="35"/>
      <c r="AH7" s="35"/>
      <c r="AI7" s="35"/>
      <c r="AJ7" s="35"/>
      <c r="AK7" s="35"/>
      <c r="AM7" s="29"/>
      <c r="AN7" s="103"/>
      <c r="AO7" s="103"/>
      <c r="AP7" s="103"/>
      <c r="AQ7" s="103"/>
      <c r="AR7" s="103"/>
      <c r="AS7" s="10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0" t="s">
        <v>66</v>
      </c>
      <c r="C8" s="12"/>
      <c r="D8" s="42"/>
      <c r="E8" s="104">
        <v>55</v>
      </c>
      <c r="F8" s="104">
        <v>0</v>
      </c>
      <c r="G8" s="104">
        <v>13</v>
      </c>
      <c r="H8" s="104">
        <v>8</v>
      </c>
      <c r="I8" s="104">
        <v>69</v>
      </c>
      <c r="J8" s="105">
        <v>0.35799999999999998</v>
      </c>
      <c r="K8" s="35">
        <f>PRODUCT(I8/J8)</f>
        <v>192.73743016759778</v>
      </c>
      <c r="L8" s="106">
        <f>PRODUCT((F8+G8)/E8)</f>
        <v>0.23636363636363636</v>
      </c>
      <c r="M8" s="106">
        <f>PRODUCT(H8/E8)</f>
        <v>0.14545454545454545</v>
      </c>
      <c r="N8" s="106">
        <f>PRODUCT((F8+G8+H8)/E8)</f>
        <v>0.38181818181818183</v>
      </c>
      <c r="O8" s="106">
        <f>PRODUCT(I8/E8)</f>
        <v>1.2545454545454546</v>
      </c>
      <c r="Q8" s="38"/>
      <c r="R8" s="38"/>
      <c r="S8" s="38"/>
      <c r="T8" s="35" t="s">
        <v>43</v>
      </c>
      <c r="U8" s="35"/>
      <c r="V8" s="35"/>
      <c r="W8" s="35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07" t="s">
        <v>56</v>
      </c>
      <c r="C9" s="108"/>
      <c r="D9" s="109"/>
      <c r="E9" s="104">
        <f>PRODUCT(E5+Q5)</f>
        <v>0</v>
      </c>
      <c r="F9" s="104">
        <f>PRODUCT(F5+R5)</f>
        <v>0</v>
      </c>
      <c r="G9" s="104">
        <f>PRODUCT(G5+S5)</f>
        <v>0</v>
      </c>
      <c r="H9" s="104">
        <f>PRODUCT(H5+T5)</f>
        <v>0</v>
      </c>
      <c r="I9" s="104">
        <f>PRODUCT(I5+U5)</f>
        <v>0</v>
      </c>
      <c r="J9" s="105">
        <v>0</v>
      </c>
      <c r="K9" s="35">
        <f>PRODUCT(K5+W5)</f>
        <v>0</v>
      </c>
      <c r="L9" s="106">
        <v>0</v>
      </c>
      <c r="M9" s="106">
        <v>0</v>
      </c>
      <c r="N9" s="106">
        <v>0</v>
      </c>
      <c r="O9" s="106">
        <v>0</v>
      </c>
      <c r="Q9" s="38"/>
      <c r="R9" s="38"/>
      <c r="S9" s="38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8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10" t="s">
        <v>59</v>
      </c>
      <c r="C10" s="111"/>
      <c r="D10" s="112"/>
      <c r="E10" s="104">
        <f>PRODUCT(AA5+AM5)</f>
        <v>3</v>
      </c>
      <c r="F10" s="104">
        <f>PRODUCT(AB5+AN5)</f>
        <v>0</v>
      </c>
      <c r="G10" s="104">
        <f>PRODUCT(AC5+AO5)</f>
        <v>1</v>
      </c>
      <c r="H10" s="104">
        <f>PRODUCT(AD5+AP5)</f>
        <v>4</v>
      </c>
      <c r="I10" s="104">
        <f>PRODUCT(AE5+AQ5)</f>
        <v>0</v>
      </c>
      <c r="J10" s="105">
        <v>0</v>
      </c>
      <c r="K10" s="24">
        <f>PRODUCT(AG5+AS5)</f>
        <v>0</v>
      </c>
      <c r="L10" s="106">
        <f>PRODUCT((F10+G10)/E10)</f>
        <v>0.33333333333333331</v>
      </c>
      <c r="M10" s="106">
        <f>PRODUCT(H10/E10)</f>
        <v>1.3333333333333333</v>
      </c>
      <c r="N10" s="106">
        <f>PRODUCT((F10+G10+H10)/E10)</f>
        <v>1.6666666666666667</v>
      </c>
      <c r="O10" s="106">
        <f>PRODUCT(I10/E10)</f>
        <v>0</v>
      </c>
      <c r="Q10" s="38"/>
      <c r="R10" s="38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8"/>
      <c r="AJ10" s="38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13" t="s">
        <v>62</v>
      </c>
      <c r="C11" s="114"/>
      <c r="D11" s="115"/>
      <c r="E11" s="104">
        <f>SUM(E8:E10)</f>
        <v>58</v>
      </c>
      <c r="F11" s="104">
        <f t="shared" ref="F11:I11" si="0">SUM(F8:F10)</f>
        <v>0</v>
      </c>
      <c r="G11" s="104">
        <f t="shared" si="0"/>
        <v>14</v>
      </c>
      <c r="H11" s="104">
        <f t="shared" si="0"/>
        <v>12</v>
      </c>
      <c r="I11" s="104">
        <f t="shared" si="0"/>
        <v>69</v>
      </c>
      <c r="J11" s="105">
        <v>0.35799999999999998</v>
      </c>
      <c r="K11" s="35">
        <f>SUM(K8:K10)</f>
        <v>192.73743016759778</v>
      </c>
      <c r="L11" s="106">
        <f>PRODUCT((F11+G11)/E11)</f>
        <v>0.2413793103448276</v>
      </c>
      <c r="M11" s="106">
        <f>PRODUCT(H11/E11)</f>
        <v>0.20689655172413793</v>
      </c>
      <c r="N11" s="106">
        <f>PRODUCT((F11+G11+H11)/E11)</f>
        <v>0.44827586206896552</v>
      </c>
      <c r="O11" s="106">
        <f>PRODUCT(I11/55)</f>
        <v>1.2545454545454546</v>
      </c>
      <c r="Q11" s="24"/>
      <c r="R11" s="24"/>
      <c r="S11" s="24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8"/>
      <c r="AJ50" s="38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8"/>
      <c r="AJ84" s="38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8"/>
      <c r="AJ170" s="38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8"/>
      <c r="AJ172" s="38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8"/>
      <c r="AJ176" s="38"/>
      <c r="AK176" s="24"/>
      <c r="AL176" s="24"/>
    </row>
    <row r="177" spans="12:38" x14ac:dyDescent="0.25">
      <c r="R177" s="29"/>
      <c r="S177" s="29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8"/>
      <c r="AJ177" s="38"/>
    </row>
    <row r="178" spans="12:38" x14ac:dyDescent="0.25">
      <c r="R178" s="29"/>
      <c r="S178" s="29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8"/>
      <c r="AJ178" s="38"/>
    </row>
    <row r="179" spans="12:38" x14ac:dyDescent="0.25">
      <c r="R179" s="29"/>
      <c r="S179" s="29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8"/>
      <c r="AJ179" s="38"/>
    </row>
    <row r="180" spans="12:38" x14ac:dyDescent="0.25">
      <c r="L180"/>
      <c r="M180"/>
      <c r="N180"/>
      <c r="O180"/>
      <c r="P180"/>
      <c r="R180" s="29"/>
      <c r="S180" s="29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2018-12-13T09:05:46Z</dcterms:modified>
</cp:coreProperties>
</file>