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O18" i="4" l="1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O19" i="4" s="1"/>
  <c r="H15" i="4"/>
  <c r="H19" i="4" s="1"/>
  <c r="M19" i="4" s="1"/>
  <c r="G15" i="4"/>
  <c r="G19" i="4" s="1"/>
  <c r="G21" i="4" s="1"/>
  <c r="F15" i="4"/>
  <c r="F19" i="4" s="1"/>
  <c r="N19" i="4" s="1"/>
  <c r="E15" i="4"/>
  <c r="E19" i="4" s="1"/>
  <c r="E21" i="4" s="1"/>
  <c r="L19" i="4" l="1"/>
  <c r="F20" i="4"/>
  <c r="L20" i="4" s="1"/>
  <c r="H20" i="4"/>
  <c r="H21" i="4" s="1"/>
  <c r="M21" i="4" s="1"/>
  <c r="K21" i="4"/>
  <c r="I21" i="4"/>
  <c r="O20" i="4"/>
  <c r="M20" i="4"/>
  <c r="N20" i="4" l="1"/>
  <c r="F21" i="4"/>
  <c r="N21" i="4" l="1"/>
  <c r="L21" i="4"/>
  <c r="P15" i="3" l="1"/>
  <c r="O15" i="3"/>
  <c r="N15" i="3"/>
  <c r="M15" i="3"/>
  <c r="I15" i="3"/>
  <c r="G15" i="3"/>
</calcChain>
</file>

<file path=xl/sharedStrings.xml><?xml version="1.0" encoding="utf-8"?>
<sst xmlns="http://schemas.openxmlformats.org/spreadsheetml/2006/main" count="1249" uniqueCount="584">
  <si>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</si>
  <si>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</si>
  <si>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</si>
  <si>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</si>
  <si>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</si>
  <si>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</si>
  <si>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</si>
  <si>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</si>
  <si>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</si>
  <si>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</si>
  <si>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</si>
  <si>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</si>
  <si>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</si>
  <si>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</si>
  <si>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</si>
  <si>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</si>
  <si>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</si>
  <si>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</si>
  <si>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</si>
  <si>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</si>
  <si>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</si>
  <si>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</si>
  <si>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</si>
  <si>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</si>
  <si>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</si>
  <si>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</si>
  <si>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</si>
  <si>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</si>
  <si>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</si>
  <si>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</si>
  <si>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</si>
  <si>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</si>
  <si>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</si>
  <si>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</si>
  <si>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</si>
  <si>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</si>
  <si>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</si>
  <si>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</si>
  <si>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</si>
  <si>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</si>
  <si>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</si>
  <si>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</si>
  <si>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</si>
  <si>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</si>
  <si>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</si>
  <si>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</si>
  <si>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</si>
  <si>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</si>
  <si>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</si>
  <si>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</si>
  <si>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</si>
  <si>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</si>
  <si>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</si>
  <si>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</si>
  <si>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</si>
  <si>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</si>
  <si>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</si>
  <si>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</si>
  <si>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</si>
  <si>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</si>
  <si>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</si>
  <si>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</si>
  <si>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</si>
  <si>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</si>
  <si>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</si>
  <si>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</si>
  <si>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1/4</t>
  </si>
  <si>
    <t>2/3</t>
  </si>
  <si>
    <t>0/2</t>
  </si>
  <si>
    <t>4/8</t>
  </si>
  <si>
    <t>14.07. 1996  Kitee</t>
  </si>
  <si>
    <t xml:space="preserve">  1-0  (1-0, 0-0)</t>
  </si>
  <si>
    <t>Ari Rinta-Rahko</t>
  </si>
  <si>
    <t>7773</t>
  </si>
  <si>
    <t>Jukka Peltoniemi</t>
  </si>
  <si>
    <t>3/8</t>
  </si>
  <si>
    <t>2/5</t>
  </si>
  <si>
    <t>2/7</t>
  </si>
  <si>
    <t>1/5</t>
  </si>
  <si>
    <t>5.</t>
  </si>
  <si>
    <t>1.</t>
  </si>
  <si>
    <t>2.</t>
  </si>
  <si>
    <t>8.</t>
  </si>
  <si>
    <t>7.</t>
  </si>
  <si>
    <t>3.</t>
  </si>
  <si>
    <t>11.</t>
  </si>
  <si>
    <t>10.</t>
  </si>
  <si>
    <t>9.</t>
  </si>
  <si>
    <t>6.</t>
  </si>
  <si>
    <t xml:space="preserve">  1.  ottelu</t>
  </si>
  <si>
    <t>Sami Joukainen</t>
  </si>
  <si>
    <t>Tahko</t>
  </si>
  <si>
    <t>jok</t>
  </si>
  <si>
    <t>02.08. 2003  Sotkamo</t>
  </si>
  <si>
    <t xml:space="preserve">  1-0  (1-1, 1-0)</t>
  </si>
  <si>
    <t>Itä</t>
  </si>
  <si>
    <t>PuPe</t>
  </si>
  <si>
    <t>Raimo Bragge</t>
  </si>
  <si>
    <t>4120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</si>
  <si>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</si>
  <si>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</si>
  <si>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</si>
  <si>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</si>
  <si>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</si>
  <si>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</si>
  <si>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</si>
  <si>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</si>
  <si>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</si>
  <si>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</si>
  <si>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KiPa</t>
  </si>
  <si>
    <t>Eero Pitkänen</t>
  </si>
  <si>
    <t>5212</t>
  </si>
  <si>
    <t>29.06. 2008  Raahe</t>
  </si>
  <si>
    <t xml:space="preserve">  0-1  (0-2, 2-2)</t>
  </si>
  <si>
    <t>KPL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</si>
  <si>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</si>
  <si>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</si>
  <si>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</si>
  <si>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</si>
  <si>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</si>
  <si>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</si>
  <si>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</si>
  <si>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</si>
  <si>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</si>
  <si>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</si>
  <si>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</si>
  <si>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</si>
  <si>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</si>
  <si>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</si>
  <si>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</si>
  <si>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</si>
  <si>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</si>
  <si>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</si>
  <si>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23 v  1 kk  21 pv</t>
  </si>
  <si>
    <t>C - POJAT</t>
  </si>
  <si>
    <t>Itä - Länsi, tulos</t>
  </si>
  <si>
    <t>17.06. 1988  Kannus</t>
  </si>
  <si>
    <t xml:space="preserve">  17-10</t>
  </si>
  <si>
    <t>Pekka Huovinen</t>
  </si>
  <si>
    <t>500</t>
  </si>
  <si>
    <t>B - POJAT</t>
  </si>
  <si>
    <t>14.07. 1989  Lammi</t>
  </si>
  <si>
    <t xml:space="preserve">  6-7</t>
  </si>
  <si>
    <t>Gunnar Wallin</t>
  </si>
  <si>
    <t>156</t>
  </si>
  <si>
    <t>A - POJAT</t>
  </si>
  <si>
    <t>28.06. 1992  Seinäjoki</t>
  </si>
  <si>
    <t xml:space="preserve">  6-8</t>
  </si>
  <si>
    <t>2515</t>
  </si>
  <si>
    <t>1/9</t>
  </si>
  <si>
    <t>1/3</t>
  </si>
  <si>
    <t>0/4</t>
  </si>
  <si>
    <t>6/10</t>
  </si>
  <si>
    <t>4/7</t>
  </si>
  <si>
    <t>0/3</t>
  </si>
  <si>
    <t>3/6</t>
  </si>
  <si>
    <t>9/14</t>
  </si>
  <si>
    <t>8/12</t>
  </si>
  <si>
    <t>31/74</t>
  </si>
  <si>
    <t>9/16</t>
  </si>
  <si>
    <t>22/53</t>
  </si>
  <si>
    <t>23.5.1973</t>
  </si>
  <si>
    <t>Eskilstuna, Ruotsi</t>
  </si>
  <si>
    <t>YKKÖSPESIS</t>
  </si>
  <si>
    <t>HP</t>
  </si>
  <si>
    <t>KeMu</t>
  </si>
  <si>
    <t>RPL</t>
  </si>
  <si>
    <t>12.</t>
  </si>
  <si>
    <t>ykköspesis</t>
  </si>
  <si>
    <t xml:space="preserve"> </t>
  </si>
  <si>
    <t>15.</t>
  </si>
  <si>
    <t>JuPa</t>
  </si>
  <si>
    <t>IPV</t>
  </si>
  <si>
    <t>JoMa</t>
  </si>
  <si>
    <t>Paukku = Hämeenlinnan Paukku  (1961),  kasvattajaseura</t>
  </si>
  <si>
    <t>HP = Haminan Palloilijat  (1928)</t>
  </si>
  <si>
    <t>JuPa = Juvan Pallo  (1950)</t>
  </si>
  <si>
    <t>IPV = Imatran Pallo-Veikot  (1955)</t>
  </si>
  <si>
    <t>KiPa = Kiteen Pallo-90  (1990)</t>
  </si>
  <si>
    <t>RPL = Riihimäen Pallonlyöjät  (1924)</t>
  </si>
  <si>
    <t>Tahko = Hyvinkään Tahko  (1915)</t>
  </si>
  <si>
    <t>KeMu = Kuopion Kelta-Mustat  (1950)</t>
  </si>
  <si>
    <t>PuPe = Puijon Pesäpallo  (1999)</t>
  </si>
  <si>
    <t>KPL = Kouvolan Pallonlyöjät  (1931)</t>
  </si>
  <si>
    <t>4-1-1</t>
  </si>
  <si>
    <t>2-2-2</t>
  </si>
  <si>
    <t>1-2-1</t>
  </si>
  <si>
    <t>3-1  Tiikerit</t>
  </si>
  <si>
    <t>0-3  KiPa</t>
  </si>
  <si>
    <t>1-2  SMJ</t>
  </si>
  <si>
    <t>0-3  SoJy</t>
  </si>
  <si>
    <t>0-1  PuPe</t>
  </si>
  <si>
    <t>Jatkosarja 2.</t>
  </si>
  <si>
    <t>0-3  PattU</t>
  </si>
  <si>
    <t>0-2  NJ</t>
  </si>
  <si>
    <t>4-3  Lippo</t>
  </si>
  <si>
    <t>3-0  ViVe</t>
  </si>
  <si>
    <t>1-3  SoJy</t>
  </si>
  <si>
    <t>3-0  KiPa</t>
  </si>
  <si>
    <t>3-0  Lippo</t>
  </si>
  <si>
    <t>1-3  ViVe</t>
  </si>
  <si>
    <t>KAIKKIEN AIKOJEN TILASTOT, TOP-10</t>
  </si>
  <si>
    <t>PESISPÖRSSIRAJAT</t>
  </si>
  <si>
    <t>1000 p</t>
  </si>
  <si>
    <t>1300 p</t>
  </si>
  <si>
    <t>1600 p</t>
  </si>
  <si>
    <t>1900 p</t>
  </si>
  <si>
    <t>Lyöjätilasto</t>
  </si>
  <si>
    <t>4-2  KoU</t>
  </si>
  <si>
    <t>3-0  PattU</t>
  </si>
  <si>
    <t>2-1  Tahko</t>
  </si>
  <si>
    <t>0-3  IPV</t>
  </si>
  <si>
    <t>3-1  Kiri</t>
  </si>
  <si>
    <t>1-4  KoU</t>
  </si>
  <si>
    <t>Jatkosarja  6.</t>
  </si>
  <si>
    <t>Jatkosarja  8.</t>
  </si>
  <si>
    <t>Jatkosarja  4.</t>
  </si>
  <si>
    <t>Jatkosarjakarsinta;  1-2  JoMa</t>
  </si>
  <si>
    <t>1-2  PattU</t>
  </si>
  <si>
    <t>0-3  ViVe</t>
  </si>
  <si>
    <t>13.</t>
  </si>
  <si>
    <t>KaMa</t>
  </si>
  <si>
    <t>KaMa = Kankaanpään Maila  (1958)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</si>
  <si>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</si>
  <si>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</si>
  <si>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</si>
  <si>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</si>
  <si>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</si>
  <si>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Liitto</t>
  </si>
  <si>
    <t>3/5</t>
  </si>
  <si>
    <t>Miika Rantatorikka</t>
  </si>
  <si>
    <t>38 v  0 kk  25 pv</t>
  </si>
  <si>
    <t>8/13</t>
  </si>
  <si>
    <t>29.</t>
  </si>
  <si>
    <t xml:space="preserve">     Runkosarja  TOP - 30</t>
  </si>
  <si>
    <t>17.</t>
  </si>
  <si>
    <t>25.</t>
  </si>
  <si>
    <t>Mitalit</t>
  </si>
  <si>
    <t>14.</t>
  </si>
  <si>
    <t>16.</t>
  </si>
  <si>
    <t>30.</t>
  </si>
  <si>
    <t>Ylempi loppusarja TOP-10</t>
  </si>
  <si>
    <t>0-0-1</t>
  </si>
  <si>
    <t xml:space="preserve"> Lyöjäkuningas  ( 4 )  2003, 2004, 2005, 2010     &lt;&gt;     Tehopelaaja  ( 2 )  2004, 2005     &lt;&gt;     Kultakypärä  ( 2 )  2003, 2004     &lt;&gt;     Tähtipelaaja  2011     &lt;&gt;     Vuoden jokeri  ( 3 )  1993, 1994, 1995</t>
  </si>
  <si>
    <t>23.5.1973   Eskilstuna, Ruotsi</t>
  </si>
  <si>
    <t>23.05. 1993  MuPS - RPL  7-8</t>
  </si>
  <si>
    <t xml:space="preserve">  20 v   0 kk   0 pv</t>
  </si>
  <si>
    <t>SUOMENSARJA</t>
  </si>
  <si>
    <t>Alku</t>
  </si>
  <si>
    <t>maakuntasarja</t>
  </si>
  <si>
    <t>Paukku</t>
  </si>
  <si>
    <t>42.</t>
  </si>
  <si>
    <t>Ykkösenä 18.07. 2013 - 18.07. 2018</t>
  </si>
  <si>
    <t xml:space="preserve">    Runkosarja TOP-10</t>
  </si>
  <si>
    <t>Jatkosarjat</t>
  </si>
  <si>
    <t xml:space="preserve">  Runkosarja TOP-10</t>
  </si>
  <si>
    <t>YHTEENSÄ</t>
  </si>
  <si>
    <t>KAIKKI OTTELUT</t>
  </si>
  <si>
    <t>ka/l+t</t>
  </si>
  <si>
    <t>ka/kl</t>
  </si>
  <si>
    <t>Visaiset</t>
  </si>
  <si>
    <t>Visaiset = Rengon Visaiset  (1905)</t>
  </si>
  <si>
    <t>suomensarja</t>
  </si>
  <si>
    <t>Ottelutilasto</t>
  </si>
  <si>
    <t>Paras sija 3.</t>
  </si>
  <si>
    <t>2017-2018</t>
  </si>
  <si>
    <t>34.</t>
  </si>
  <si>
    <t>64.</t>
  </si>
  <si>
    <t>Minipudotuspelit;  2-1  JymyJussit</t>
  </si>
  <si>
    <t>32.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</si>
  <si>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</si>
  <si>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</si>
  <si>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</si>
  <si>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</si>
  <si>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</si>
  <si>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</si>
  <si>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</si>
  <si>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</si>
  <si>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</si>
  <si>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400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</si>
  <si>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</si>
  <si>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</si>
  <si>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</si>
  <si>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</si>
  <si>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</si>
  <si>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</si>
  <si>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</si>
  <si>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</si>
  <si>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</si>
  <si>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600</t>
  </si>
  <si>
    <t xml:space="preserve"> 1945 - 2007</t>
  </si>
  <si>
    <t xml:space="preserve"> 700</t>
  </si>
  <si>
    <t xml:space="preserve"> 1945 - 2008</t>
  </si>
  <si>
    <t xml:space="preserve"> 1945 - 2009</t>
  </si>
  <si>
    <t xml:space="preserve"> Tehotilasto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</si>
  <si>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</si>
  <si>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</si>
  <si>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</si>
  <si>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</si>
  <si>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Kärkilyöjätilasto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</si>
  <si>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</si>
  <si>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</si>
  <si>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</si>
  <si>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</si>
  <si>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</si>
  <si>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1979 - 1997</t>
  </si>
  <si>
    <t xml:space="preserve"> 1979 - 1998</t>
  </si>
  <si>
    <t xml:space="preserve"> 100</t>
  </si>
  <si>
    <t xml:space="preserve"> 1979 - 1999</t>
  </si>
  <si>
    <t xml:space="preserve"> 1979 - 2000</t>
  </si>
  <si>
    <t>230.</t>
  </si>
  <si>
    <t>173.</t>
  </si>
  <si>
    <t>196.</t>
  </si>
  <si>
    <t xml:space="preserve"> 1979 - 2001</t>
  </si>
  <si>
    <t>116.</t>
  </si>
  <si>
    <t>147.</t>
  </si>
  <si>
    <t xml:space="preserve"> 1979 - 2002</t>
  </si>
  <si>
    <t>78.</t>
  </si>
  <si>
    <t xml:space="preserve"> 1979 - 2003</t>
  </si>
  <si>
    <t>26.</t>
  </si>
  <si>
    <t xml:space="preserve"> 1979 - 2004</t>
  </si>
  <si>
    <t>70.</t>
  </si>
  <si>
    <t xml:space="preserve"> 1979 - 2005</t>
  </si>
  <si>
    <t>27.</t>
  </si>
  <si>
    <t xml:space="preserve"> 1979 - 2006</t>
  </si>
  <si>
    <t xml:space="preserve"> 1979 - 2007</t>
  </si>
  <si>
    <t>22.</t>
  </si>
  <si>
    <t>57.</t>
  </si>
  <si>
    <t>50.</t>
  </si>
  <si>
    <t xml:space="preserve"> 1979 - 2008</t>
  </si>
  <si>
    <t>54.</t>
  </si>
  <si>
    <t xml:space="preserve"> 1979 - 2009</t>
  </si>
  <si>
    <t>62.</t>
  </si>
  <si>
    <t>51.</t>
  </si>
  <si>
    <t xml:space="preserve"> 1979 - 2010</t>
  </si>
  <si>
    <t>58.</t>
  </si>
  <si>
    <t xml:space="preserve"> 1979 - 2011</t>
  </si>
  <si>
    <t>48.</t>
  </si>
  <si>
    <t xml:space="preserve"> 1979 - 2012</t>
  </si>
  <si>
    <t>44.</t>
  </si>
  <si>
    <t>33.</t>
  </si>
  <si>
    <t xml:space="preserve"> 1979 - 2013</t>
  </si>
  <si>
    <t xml:space="preserve"> 1979 - 2014</t>
  </si>
  <si>
    <t>35.</t>
  </si>
  <si>
    <t xml:space="preserve"> 1979 - 2015</t>
  </si>
  <si>
    <t>67.</t>
  </si>
  <si>
    <t xml:space="preserve"> 1979 - 2016</t>
  </si>
  <si>
    <t>429.</t>
  </si>
  <si>
    <t xml:space="preserve"> 1979 - 2017</t>
  </si>
  <si>
    <t xml:space="preserve"> 1945 - 1993</t>
  </si>
  <si>
    <t xml:space="preserve"> 1945 - 1994</t>
  </si>
  <si>
    <t xml:space="preserve"> 1945 - 1996</t>
  </si>
  <si>
    <t xml:space="preserve"> 1945 - 1995</t>
  </si>
  <si>
    <t xml:space="preserve"> 1979 - 1996</t>
  </si>
  <si>
    <t xml:space="preserve"> 1979 - 1993</t>
  </si>
  <si>
    <t xml:space="preserve"> 1979 - 1994</t>
  </si>
  <si>
    <t xml:space="preserve"> 1979 - 1995</t>
  </si>
  <si>
    <t>225.</t>
  </si>
  <si>
    <t>250.</t>
  </si>
  <si>
    <t>124.</t>
  </si>
  <si>
    <t>132.</t>
  </si>
  <si>
    <t>139.</t>
  </si>
  <si>
    <t>150.</t>
  </si>
  <si>
    <t>163.</t>
  </si>
  <si>
    <t>170.</t>
  </si>
  <si>
    <t>152.</t>
  </si>
  <si>
    <t>135.</t>
  </si>
  <si>
    <t>120.</t>
  </si>
  <si>
    <t>105.</t>
  </si>
  <si>
    <t>107.</t>
  </si>
  <si>
    <t>87.</t>
  </si>
  <si>
    <t>75.</t>
  </si>
  <si>
    <t>49.</t>
  </si>
  <si>
    <t>193.</t>
  </si>
  <si>
    <t>194.</t>
  </si>
  <si>
    <t>209.</t>
  </si>
  <si>
    <t>114.</t>
  </si>
  <si>
    <t>104.</t>
  </si>
  <si>
    <t>115.</t>
  </si>
  <si>
    <t>126.</t>
  </si>
  <si>
    <t>136.</t>
  </si>
  <si>
    <t>140.</t>
  </si>
  <si>
    <t>113.</t>
  </si>
  <si>
    <t>82.</t>
  </si>
  <si>
    <t>39.</t>
  </si>
  <si>
    <t>213.</t>
  </si>
  <si>
    <t>214.</t>
  </si>
  <si>
    <t>234.</t>
  </si>
  <si>
    <t>215.</t>
  </si>
  <si>
    <t>210.</t>
  </si>
  <si>
    <t>216.</t>
  </si>
  <si>
    <t>229.</t>
  </si>
  <si>
    <t>245.</t>
  </si>
  <si>
    <t>254.</t>
  </si>
  <si>
    <t>265.</t>
  </si>
  <si>
    <t>228.</t>
  </si>
  <si>
    <t>241.</t>
  </si>
  <si>
    <t>218.</t>
  </si>
  <si>
    <t>204.</t>
  </si>
  <si>
    <t>205.</t>
  </si>
  <si>
    <t>198.</t>
  </si>
  <si>
    <t>208.</t>
  </si>
  <si>
    <t>167.</t>
  </si>
  <si>
    <t>181.</t>
  </si>
  <si>
    <t>72.</t>
  </si>
  <si>
    <t>28.</t>
  </si>
  <si>
    <t>238.</t>
  </si>
  <si>
    <t>244.</t>
  </si>
  <si>
    <t>162.</t>
  </si>
  <si>
    <t>108.</t>
  </si>
  <si>
    <t>125.</t>
  </si>
  <si>
    <t>164.</t>
  </si>
  <si>
    <t>123.</t>
  </si>
  <si>
    <t>110.</t>
  </si>
  <si>
    <t>86.</t>
  </si>
  <si>
    <t>92.</t>
  </si>
  <si>
    <t xml:space="preserve"> 800</t>
  </si>
  <si>
    <t xml:space="preserve"> 900</t>
  </si>
  <si>
    <t xml:space="preserve"> 200</t>
  </si>
  <si>
    <t>34 v   1 kk 19 pv</t>
  </si>
  <si>
    <t>38 v   1 kk 17 pv</t>
  </si>
  <si>
    <t>42 v 11 kk 22 pv</t>
  </si>
  <si>
    <t>181. ottelu</t>
  </si>
  <si>
    <t>216. ottelu</t>
  </si>
  <si>
    <t>244. ottelu</t>
  </si>
  <si>
    <t>275. ottelu</t>
  </si>
  <si>
    <t>324. ottelu</t>
  </si>
  <si>
    <t>367. ottelu</t>
  </si>
  <si>
    <t>397. ottelu</t>
  </si>
  <si>
    <t>441. ottelu</t>
  </si>
  <si>
    <t>486. ottelu</t>
  </si>
  <si>
    <t>536. ottelu</t>
  </si>
  <si>
    <t>30.   01.09. 2011  PattU - KPL  1-0</t>
  </si>
  <si>
    <t>38 v   3 kk   9 pv</t>
  </si>
  <si>
    <t>13.   17.08. 2008  KPL - SoJy  0-2</t>
  </si>
  <si>
    <t xml:space="preserve">  59. ottelu</t>
  </si>
  <si>
    <t xml:space="preserve">  6.   14.08. 2016  KiPa - JymyJussit  2-0</t>
  </si>
  <si>
    <t>115. ottelu</t>
  </si>
  <si>
    <t>33.   12.08. 2008  KPL - NJ  2-0</t>
  </si>
  <si>
    <t xml:space="preserve">  57. ottelu</t>
  </si>
  <si>
    <t>11.   04.09. 2011  PattU - KPL  1-0</t>
  </si>
  <si>
    <t>102. ottelu</t>
  </si>
  <si>
    <t>410.</t>
  </si>
  <si>
    <t>364.</t>
  </si>
  <si>
    <t>383.</t>
  </si>
  <si>
    <t>307.</t>
  </si>
  <si>
    <t>270.</t>
  </si>
  <si>
    <t>236.</t>
  </si>
  <si>
    <t>248.</t>
  </si>
  <si>
    <t>219.</t>
  </si>
  <si>
    <t>231.</t>
  </si>
  <si>
    <t>190.</t>
  </si>
  <si>
    <t>165.</t>
  </si>
  <si>
    <t>142.</t>
  </si>
  <si>
    <t>95.</t>
  </si>
  <si>
    <t>71.</t>
  </si>
  <si>
    <t>63.</t>
  </si>
  <si>
    <t>55.</t>
  </si>
  <si>
    <t>40.</t>
  </si>
  <si>
    <t>565.</t>
  </si>
  <si>
    <t>494.</t>
  </si>
  <si>
    <t>508.</t>
  </si>
  <si>
    <t>350.</t>
  </si>
  <si>
    <t>299.</t>
  </si>
  <si>
    <t>222.</t>
  </si>
  <si>
    <t>154.</t>
  </si>
  <si>
    <t>157.</t>
  </si>
  <si>
    <t>130.</t>
  </si>
  <si>
    <t>88.</t>
  </si>
  <si>
    <t>43.</t>
  </si>
  <si>
    <t>406.</t>
  </si>
  <si>
    <t>341.</t>
  </si>
  <si>
    <t>352.</t>
  </si>
  <si>
    <t>207.</t>
  </si>
  <si>
    <t>80.</t>
  </si>
  <si>
    <t>85.</t>
  </si>
  <si>
    <t>52.</t>
  </si>
  <si>
    <t>900.</t>
  </si>
  <si>
    <t>758.</t>
  </si>
  <si>
    <t>782.</t>
  </si>
  <si>
    <t>576.</t>
  </si>
  <si>
    <t>449.</t>
  </si>
  <si>
    <t>368.</t>
  </si>
  <si>
    <t>378.</t>
  </si>
  <si>
    <t>303.</t>
  </si>
  <si>
    <t>318.</t>
  </si>
  <si>
    <t>189.</t>
  </si>
  <si>
    <t>145.</t>
  </si>
  <si>
    <t>121.</t>
  </si>
  <si>
    <t>94.</t>
  </si>
  <si>
    <t>76.</t>
  </si>
  <si>
    <t>46.</t>
  </si>
  <si>
    <t>31.</t>
  </si>
  <si>
    <t>778.</t>
  </si>
  <si>
    <t>698.</t>
  </si>
  <si>
    <t>715.</t>
  </si>
  <si>
    <t>643.</t>
  </si>
  <si>
    <t>578.</t>
  </si>
  <si>
    <t>550.</t>
  </si>
  <si>
    <t>566.</t>
  </si>
  <si>
    <t>538.</t>
  </si>
  <si>
    <t>554.</t>
  </si>
  <si>
    <t>543.</t>
  </si>
  <si>
    <t>492.</t>
  </si>
  <si>
    <t>423.</t>
  </si>
  <si>
    <t>384.</t>
  </si>
  <si>
    <t>365.</t>
  </si>
  <si>
    <t>347.</t>
  </si>
  <si>
    <t>344.</t>
  </si>
  <si>
    <t>319.</t>
  </si>
  <si>
    <t>317.</t>
  </si>
  <si>
    <t>313.</t>
  </si>
  <si>
    <t>286.</t>
  </si>
  <si>
    <t>289.</t>
  </si>
  <si>
    <t>310.</t>
  </si>
  <si>
    <t xml:space="preserve"> PLAY OFF, TASASATASET,  ka. / peli</t>
  </si>
  <si>
    <t xml:space="preserve"> RUNKOSARJA, TASASATASET,  ka. / peli</t>
  </si>
  <si>
    <t xml:space="preserve"> Kunnaritilasto</t>
  </si>
  <si>
    <t xml:space="preserve">   20</t>
  </si>
  <si>
    <t xml:space="preserve">   30</t>
  </si>
  <si>
    <t>201.   29.07. 2003  KPL - PuPe  0-2</t>
  </si>
  <si>
    <t>30 v   2 kk   6 pv</t>
  </si>
  <si>
    <t xml:space="preserve">  83.   12.07. 2007  KPL - SoJy  0-2</t>
  </si>
  <si>
    <t xml:space="preserve">  23.   10.07. 2011  KPL - KaMa  2-1</t>
  </si>
  <si>
    <t xml:space="preserve">    6.   15.05. 2016  KeKi - KiPa  0-1</t>
  </si>
  <si>
    <t>240. ottelu</t>
  </si>
  <si>
    <t>382. ottelu</t>
  </si>
  <si>
    <t xml:space="preserve">  54.   09.06. 2005  PuPe - SMJ  2-0</t>
  </si>
  <si>
    <t xml:space="preserve">  25.   04.08. 2010  KPL - PattU  2-1</t>
  </si>
  <si>
    <t>126. ottelu</t>
  </si>
  <si>
    <t xml:space="preserve">  82.   30.05. 2000  HP - IPV  2-1</t>
  </si>
  <si>
    <t xml:space="preserve">  32.   21.05. 2003  PuPe - Tahko  1-2</t>
  </si>
  <si>
    <t xml:space="preserve">  15.   11.06. 2004  NJ - PuPe  0-2</t>
  </si>
  <si>
    <t xml:space="preserve">    7.   19.06. 2005  PuPe - ViVe  2-0</t>
  </si>
  <si>
    <t xml:space="preserve">    3.   13.07. 2006  KiPa - ViVe  2-1</t>
  </si>
  <si>
    <t xml:space="preserve">    3.   06.07. 2008  Lippo - KPL  1-2</t>
  </si>
  <si>
    <t xml:space="preserve">    3.   11.06. 2010  KPL - KoU  2-0</t>
  </si>
  <si>
    <t xml:space="preserve">    3.   21.06. 2011  NJ - KPL  1-0</t>
  </si>
  <si>
    <t xml:space="preserve">    2.   09.06. 2013  Tahko - KPL  2-1</t>
  </si>
  <si>
    <t xml:space="preserve">    1.   03.08. 2014  KoU - JoMa  1-2</t>
  </si>
  <si>
    <t xml:space="preserve">    1.   08.06. 2017  IPV - KaMa  2-1</t>
  </si>
  <si>
    <t>223. ottelu</t>
  </si>
  <si>
    <t>281. ottelu</t>
  </si>
  <si>
    <t>395. ottelu</t>
  </si>
  <si>
    <t>476. ottelu</t>
  </si>
  <si>
    <t xml:space="preserve">  53.   15.07. 2004  PuPe - JäPe  2-0</t>
  </si>
  <si>
    <t xml:space="preserve">  15.   03.08. 2006  PuPe - KiPa  1-2</t>
  </si>
  <si>
    <t xml:space="preserve">  6.   16.06. 2011  Tahko - KPL  0-2</t>
  </si>
  <si>
    <t xml:space="preserve">  2.   03.07. 2014  JoMa - ViVe  0-2</t>
  </si>
  <si>
    <t>103.   07.07. 2006  KiPa - Tahko  2-0</t>
  </si>
  <si>
    <t>272. ottelu</t>
  </si>
  <si>
    <t>SEUROITTAIN</t>
  </si>
  <si>
    <t>OSUUS</t>
  </si>
  <si>
    <t>Joensuun Maila</t>
  </si>
  <si>
    <t>ka / ottelu</t>
  </si>
  <si>
    <t>Kankaanpään Maila</t>
  </si>
  <si>
    <t>LYÖDYT, KA/OTT</t>
  </si>
  <si>
    <t>RS</t>
  </si>
  <si>
    <t>YLS</t>
  </si>
  <si>
    <t>ERO</t>
  </si>
  <si>
    <t>TUODUT, KA/OTT</t>
  </si>
  <si>
    <t>Kouvolan Pallonlyöjät</t>
  </si>
  <si>
    <t>Puijon Pesäpallo</t>
  </si>
  <si>
    <t>Kiteen Pallo-90</t>
  </si>
  <si>
    <t>Hyvinkään Tahko</t>
  </si>
  <si>
    <t>Riihimäen Pallolyöjät</t>
  </si>
  <si>
    <t>Juvan Pallo</t>
  </si>
  <si>
    <t>Imatran Pallo-Veikot</t>
  </si>
  <si>
    <t>YLEISÖENNÄTYS  KOTONA</t>
  </si>
  <si>
    <t>YLEISÖENNÄTYS  VIERAISSA</t>
  </si>
  <si>
    <t>KATSOJIA YLI 5000</t>
  </si>
  <si>
    <t>SIJA</t>
  </si>
  <si>
    <t>KATSOJIA</t>
  </si>
  <si>
    <t>KA / PELI</t>
  </si>
  <si>
    <t>67.   15.09. 1996  SoJy - Tahko  2-0,  fin 3/3</t>
  </si>
  <si>
    <t>45.   05.09. 2010  ViVe - KPL  2-1,  fin 2/4</t>
  </si>
  <si>
    <t>26.   12.09. 2009  KPL - SoJy  0-1,  fin 3/4</t>
  </si>
  <si>
    <t>25.   11.09. 2010  KPL - ViVe  2-0,  fin 3/4</t>
  </si>
  <si>
    <t>63.   29.07. 2008  KPL - ViVe  2-0</t>
  </si>
  <si>
    <t>58.   06.07. 2010  KPL - SoJy  2-0</t>
  </si>
  <si>
    <t>1 047 986</t>
  </si>
  <si>
    <t>RS JA YLS</t>
  </si>
  <si>
    <t>TOP-100     1945-2020</t>
  </si>
  <si>
    <t>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</si>
</sst>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7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4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0" fontId="4" fillId="3" borderId="6" xfId="0" applyFont="1" applyFill="1" applyBorder="1"/>
    <xf numFmtId="0" fontId="4" fillId="2" borderId="9" xfId="0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65" fontId="4" fillId="9" borderId="1" xfId="1" applyNumberFormat="1" applyFont="1" applyFill="1" applyBorder="1" applyAlignment="1">
      <alignment horizontal="center"/>
    </xf>
    <xf numFmtId="0" fontId="4" fillId="7" borderId="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166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2" fontId="4" fillId="10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5"/>
  <sheetViews>
    <sheetView tabSelected="1" zoomScale="80" zoomScaleNormal="80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9.85546875" style="62" customWidth="1"/>
    <col min="5" max="9" width="5.7109375" style="63" customWidth="1"/>
    <col min="10" max="10" width="6.4257812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.85546875" style="63" customWidth="1"/>
    <col min="34" max="34" width="13.85546875" style="63" customWidth="1"/>
    <col min="35" max="36" width="13.7109375" style="63" customWidth="1"/>
    <col min="37" max="37" width="0.7109375" style="63" customWidth="1"/>
    <col min="38" max="43" width="6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90</v>
      </c>
      <c r="C1" s="6"/>
      <c r="D1" s="7"/>
      <c r="E1" s="90" t="s">
        <v>161</v>
      </c>
      <c r="F1" s="6"/>
      <c r="G1" s="8" t="s">
        <v>162</v>
      </c>
      <c r="H1" s="6"/>
      <c r="I1" s="6"/>
      <c r="J1" s="6"/>
      <c r="K1" s="6"/>
      <c r="L1" s="8"/>
      <c r="M1" s="6"/>
      <c r="N1" s="6"/>
      <c r="O1" s="6"/>
      <c r="P1" s="103"/>
      <c r="Q1" s="103"/>
      <c r="R1" s="103"/>
      <c r="S1" s="103"/>
      <c r="T1" s="103"/>
      <c r="U1" s="8"/>
      <c r="V1" s="6"/>
      <c r="W1" s="103"/>
      <c r="X1" s="8"/>
      <c r="Y1" s="8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234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4"/>
      <c r="AA2" s="20"/>
      <c r="AB2" s="23" t="s">
        <v>241</v>
      </c>
      <c r="AC2" s="21"/>
      <c r="AD2" s="15"/>
      <c r="AE2" s="22"/>
      <c r="AF2" s="20"/>
      <c r="AG2" s="23" t="s">
        <v>51</v>
      </c>
      <c r="AH2" s="15"/>
      <c r="AI2" s="15"/>
      <c r="AJ2" s="16"/>
      <c r="AK2" s="20"/>
      <c r="AL2" s="23" t="s">
        <v>53</v>
      </c>
      <c r="AM2" s="21"/>
      <c r="AN2" s="15"/>
      <c r="AO2" s="169"/>
      <c r="AP2" s="15" t="s">
        <v>237</v>
      </c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56</v>
      </c>
      <c r="AH3" s="19" t="s">
        <v>57</v>
      </c>
      <c r="AI3" s="16" t="s">
        <v>58</v>
      </c>
      <c r="AJ3" s="19" t="s">
        <v>59</v>
      </c>
      <c r="AK3" s="25"/>
      <c r="AL3" s="19" t="s">
        <v>22</v>
      </c>
      <c r="AM3" s="19" t="s">
        <v>23</v>
      </c>
      <c r="AN3" s="16" t="s">
        <v>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79">
        <v>1988</v>
      </c>
      <c r="C4" s="109" t="s">
        <v>86</v>
      </c>
      <c r="D4" s="212" t="s">
        <v>250</v>
      </c>
      <c r="E4" s="79"/>
      <c r="F4" s="106" t="s">
        <v>249</v>
      </c>
      <c r="G4" s="79"/>
      <c r="H4" s="79"/>
      <c r="I4" s="79"/>
      <c r="J4" s="79"/>
      <c r="K4" s="79"/>
      <c r="L4" s="79"/>
      <c r="M4" s="79"/>
      <c r="N4" s="186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67"/>
      <c r="AH4" s="167"/>
      <c r="AI4" s="167"/>
      <c r="AJ4" s="167"/>
      <c r="AK4" s="25"/>
      <c r="AL4" s="26"/>
      <c r="AM4" s="167"/>
      <c r="AN4" s="168"/>
      <c r="AO4" s="28"/>
      <c r="AP4" s="30"/>
      <c r="AQ4" s="26"/>
      <c r="AR4" s="40"/>
    </row>
    <row r="5" spans="1:44" s="4" customFormat="1" ht="15" customHeight="1" x14ac:dyDescent="0.25">
      <c r="A5" s="2"/>
      <c r="B5" s="79">
        <v>1989</v>
      </c>
      <c r="C5" s="109" t="s">
        <v>82</v>
      </c>
      <c r="D5" s="212" t="s">
        <v>260</v>
      </c>
      <c r="E5" s="79"/>
      <c r="F5" s="106" t="s">
        <v>249</v>
      </c>
      <c r="G5" s="79"/>
      <c r="H5" s="79"/>
      <c r="I5" s="79"/>
      <c r="J5" s="79"/>
      <c r="K5" s="79"/>
      <c r="L5" s="79"/>
      <c r="M5" s="79"/>
      <c r="N5" s="186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67"/>
      <c r="AH5" s="167"/>
      <c r="AI5" s="167"/>
      <c r="AJ5" s="167"/>
      <c r="AK5" s="25"/>
      <c r="AL5" s="26"/>
      <c r="AM5" s="167"/>
      <c r="AN5" s="168"/>
      <c r="AO5" s="28"/>
      <c r="AP5" s="30"/>
      <c r="AQ5" s="26"/>
      <c r="AR5" s="40"/>
    </row>
    <row r="6" spans="1:44" s="4" customFormat="1" ht="15" customHeight="1" x14ac:dyDescent="0.25">
      <c r="A6" s="2"/>
      <c r="B6" s="209">
        <v>1990</v>
      </c>
      <c r="C6" s="189" t="s">
        <v>87</v>
      </c>
      <c r="D6" s="210" t="s">
        <v>248</v>
      </c>
      <c r="E6" s="209"/>
      <c r="F6" s="206" t="s">
        <v>262</v>
      </c>
      <c r="G6" s="209"/>
      <c r="H6" s="209"/>
      <c r="I6" s="209"/>
      <c r="J6" s="209"/>
      <c r="K6" s="209"/>
      <c r="L6" s="209"/>
      <c r="M6" s="209"/>
      <c r="N6" s="211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67"/>
      <c r="AH6" s="167"/>
      <c r="AI6" s="167"/>
      <c r="AJ6" s="167"/>
      <c r="AK6" s="25"/>
      <c r="AL6" s="26"/>
      <c r="AM6" s="167"/>
      <c r="AN6" s="168"/>
      <c r="AO6" s="28"/>
      <c r="AP6" s="30"/>
      <c r="AQ6" s="26"/>
      <c r="AR6" s="40"/>
    </row>
    <row r="7" spans="1:44" s="4" customFormat="1" ht="15" customHeight="1" x14ac:dyDescent="0.25">
      <c r="A7" s="2"/>
      <c r="B7" s="209">
        <v>1991</v>
      </c>
      <c r="C7" s="189" t="s">
        <v>167</v>
      </c>
      <c r="D7" s="210" t="s">
        <v>248</v>
      </c>
      <c r="E7" s="209"/>
      <c r="F7" s="206" t="s">
        <v>262</v>
      </c>
      <c r="G7" s="209"/>
      <c r="H7" s="209"/>
      <c r="I7" s="209"/>
      <c r="J7" s="209"/>
      <c r="K7" s="209"/>
      <c r="L7" s="209"/>
      <c r="M7" s="209"/>
      <c r="N7" s="211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67"/>
      <c r="AH7" s="167"/>
      <c r="AI7" s="167"/>
      <c r="AJ7" s="167"/>
      <c r="AK7" s="25"/>
      <c r="AL7" s="26"/>
      <c r="AM7" s="167"/>
      <c r="AN7" s="168"/>
      <c r="AO7" s="28"/>
      <c r="AP7" s="30"/>
      <c r="AQ7" s="26"/>
      <c r="AR7" s="40"/>
    </row>
    <row r="8" spans="1:44" s="4" customFormat="1" ht="15" customHeight="1" x14ac:dyDescent="0.25">
      <c r="A8" s="2"/>
      <c r="B8" s="209">
        <v>1992</v>
      </c>
      <c r="C8" s="189" t="s">
        <v>60</v>
      </c>
      <c r="D8" s="210" t="s">
        <v>166</v>
      </c>
      <c r="E8" s="209"/>
      <c r="F8" s="206" t="s">
        <v>262</v>
      </c>
      <c r="G8" s="209"/>
      <c r="H8" s="209"/>
      <c r="I8" s="209"/>
      <c r="J8" s="209"/>
      <c r="K8" s="209"/>
      <c r="L8" s="209"/>
      <c r="M8" s="209"/>
      <c r="N8" s="211"/>
      <c r="O8" s="25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67"/>
      <c r="AH8" s="167"/>
      <c r="AI8" s="167"/>
      <c r="AJ8" s="167"/>
      <c r="AK8" s="25"/>
      <c r="AL8" s="26"/>
      <c r="AM8" s="167"/>
      <c r="AN8" s="168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88</v>
      </c>
      <c r="D9" s="27" t="s">
        <v>166</v>
      </c>
      <c r="E9" s="26">
        <v>23</v>
      </c>
      <c r="F9" s="26">
        <v>5</v>
      </c>
      <c r="G9" s="26">
        <v>45</v>
      </c>
      <c r="H9" s="26">
        <v>15</v>
      </c>
      <c r="I9" s="26">
        <v>80</v>
      </c>
      <c r="J9" s="26">
        <v>4</v>
      </c>
      <c r="K9" s="26">
        <v>8</v>
      </c>
      <c r="L9" s="26">
        <v>18</v>
      </c>
      <c r="M9" s="26">
        <v>50</v>
      </c>
      <c r="N9" s="29">
        <v>0.57599999999999996</v>
      </c>
      <c r="O9" s="25">
        <v>138.88888888888889</v>
      </c>
      <c r="P9" s="19" t="s">
        <v>60</v>
      </c>
      <c r="Q9" s="19"/>
      <c r="R9" s="19" t="s">
        <v>220</v>
      </c>
      <c r="S9" s="19"/>
      <c r="T9" s="25"/>
      <c r="U9" s="26">
        <v>3</v>
      </c>
      <c r="V9" s="26">
        <v>0</v>
      </c>
      <c r="W9" s="28">
        <v>3</v>
      </c>
      <c r="X9" s="26">
        <v>1</v>
      </c>
      <c r="Y9" s="26">
        <v>10</v>
      </c>
      <c r="Z9" s="29">
        <v>0.5</v>
      </c>
      <c r="AA9" s="25">
        <v>20</v>
      </c>
      <c r="AB9" s="19"/>
      <c r="AC9" s="19"/>
      <c r="AD9" s="19"/>
      <c r="AE9" s="19"/>
      <c r="AF9" s="25"/>
      <c r="AG9" s="167" t="s">
        <v>211</v>
      </c>
      <c r="AH9" s="167"/>
      <c r="AI9" s="167"/>
      <c r="AJ9" s="167"/>
      <c r="AK9" s="25"/>
      <c r="AL9" s="26"/>
      <c r="AM9" s="167"/>
      <c r="AN9" s="168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167</v>
      </c>
      <c r="D10" s="27" t="s">
        <v>166</v>
      </c>
      <c r="E10" s="26">
        <v>16</v>
      </c>
      <c r="F10" s="26">
        <v>1</v>
      </c>
      <c r="G10" s="26">
        <v>13</v>
      </c>
      <c r="H10" s="26">
        <v>6</v>
      </c>
      <c r="I10" s="26">
        <v>46</v>
      </c>
      <c r="J10" s="26">
        <v>8</v>
      </c>
      <c r="K10" s="26">
        <v>4</v>
      </c>
      <c r="L10" s="26">
        <v>20</v>
      </c>
      <c r="M10" s="26">
        <v>14</v>
      </c>
      <c r="N10" s="29">
        <v>0.42199999999999999</v>
      </c>
      <c r="O10" s="25">
        <v>109.00473933649289</v>
      </c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>
        <v>0</v>
      </c>
      <c r="AB10" s="19"/>
      <c r="AC10" s="19"/>
      <c r="AD10" s="19"/>
      <c r="AE10" s="19"/>
      <c r="AF10" s="25"/>
      <c r="AG10" s="167"/>
      <c r="AH10" s="167"/>
      <c r="AI10" s="167"/>
      <c r="AJ10" s="167"/>
      <c r="AK10" s="25"/>
      <c r="AL10" s="26"/>
      <c r="AM10" s="167"/>
      <c r="AN10" s="168"/>
      <c r="AO10" s="28"/>
      <c r="AP10" s="30"/>
      <c r="AQ10" s="26"/>
      <c r="AR10" s="40"/>
    </row>
    <row r="11" spans="1:44" s="4" customFormat="1" ht="15" customHeight="1" x14ac:dyDescent="0.25">
      <c r="A11" s="2"/>
      <c r="B11" s="162">
        <v>1995</v>
      </c>
      <c r="C11" s="162" t="s">
        <v>81</v>
      </c>
      <c r="D11" s="163" t="s">
        <v>164</v>
      </c>
      <c r="E11" s="164"/>
      <c r="F11" s="164" t="s">
        <v>168</v>
      </c>
      <c r="G11" s="161"/>
      <c r="H11" s="165" t="s">
        <v>169</v>
      </c>
      <c r="I11" s="163" t="s">
        <v>169</v>
      </c>
      <c r="J11" s="163" t="s">
        <v>169</v>
      </c>
      <c r="K11" s="163" t="s">
        <v>169</v>
      </c>
      <c r="L11" s="163" t="s">
        <v>169</v>
      </c>
      <c r="M11" s="163" t="s">
        <v>169</v>
      </c>
      <c r="N11" s="163" t="s">
        <v>169</v>
      </c>
      <c r="O11" s="25">
        <v>0</v>
      </c>
      <c r="P11" s="19"/>
      <c r="Q11" s="19"/>
      <c r="R11" s="19"/>
      <c r="S11" s="19"/>
      <c r="T11" s="25"/>
      <c r="U11" s="26"/>
      <c r="V11" s="26"/>
      <c r="W11" s="28"/>
      <c r="X11" s="26"/>
      <c r="Y11" s="26"/>
      <c r="Z11" s="29"/>
      <c r="AA11" s="25">
        <v>0</v>
      </c>
      <c r="AB11" s="19"/>
      <c r="AC11" s="19"/>
      <c r="AD11" s="19"/>
      <c r="AE11" s="19"/>
      <c r="AF11" s="25"/>
      <c r="AG11" s="167"/>
      <c r="AH11" s="167"/>
      <c r="AI11" s="167"/>
      <c r="AJ11" s="167"/>
      <c r="AK11" s="25"/>
      <c r="AL11" s="26"/>
      <c r="AM11" s="167"/>
      <c r="AN11" s="168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1996</v>
      </c>
      <c r="C12" s="26" t="s">
        <v>81</v>
      </c>
      <c r="D12" s="27" t="s">
        <v>91</v>
      </c>
      <c r="E12" s="26">
        <v>29</v>
      </c>
      <c r="F12" s="26">
        <v>1</v>
      </c>
      <c r="G12" s="26">
        <v>44</v>
      </c>
      <c r="H12" s="26">
        <v>7</v>
      </c>
      <c r="I12" s="26">
        <v>93</v>
      </c>
      <c r="J12" s="26">
        <v>1</v>
      </c>
      <c r="K12" s="26">
        <v>13</v>
      </c>
      <c r="L12" s="26">
        <v>34</v>
      </c>
      <c r="M12" s="26">
        <v>45</v>
      </c>
      <c r="N12" s="29">
        <v>0.48399999999999999</v>
      </c>
      <c r="O12" s="25">
        <v>192.14876033057851</v>
      </c>
      <c r="P12" s="19" t="s">
        <v>79</v>
      </c>
      <c r="Q12" s="19"/>
      <c r="R12" s="19" t="s">
        <v>239</v>
      </c>
      <c r="S12" s="19"/>
      <c r="T12" s="25"/>
      <c r="U12" s="26">
        <v>10</v>
      </c>
      <c r="V12" s="26">
        <v>0</v>
      </c>
      <c r="W12" s="26">
        <v>13</v>
      </c>
      <c r="X12" s="26">
        <v>1</v>
      </c>
      <c r="Y12" s="26">
        <v>26</v>
      </c>
      <c r="Z12" s="29">
        <v>0.40899999999999997</v>
      </c>
      <c r="AA12" s="25">
        <v>63.569682151589248</v>
      </c>
      <c r="AB12" s="19" t="s">
        <v>60</v>
      </c>
      <c r="AC12" s="19"/>
      <c r="AD12" s="19"/>
      <c r="AE12" s="19"/>
      <c r="AF12" s="25"/>
      <c r="AG12" s="167" t="s">
        <v>198</v>
      </c>
      <c r="AH12" s="167" t="s">
        <v>212</v>
      </c>
      <c r="AI12" s="167"/>
      <c r="AJ12" s="167" t="s">
        <v>190</v>
      </c>
      <c r="AK12" s="25"/>
      <c r="AL12" s="26">
        <v>1</v>
      </c>
      <c r="AM12" s="167"/>
      <c r="AN12" s="168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26">
        <v>1997</v>
      </c>
      <c r="C13" s="26" t="s">
        <v>60</v>
      </c>
      <c r="D13" s="27" t="s">
        <v>91</v>
      </c>
      <c r="E13" s="26">
        <v>24</v>
      </c>
      <c r="F13" s="26">
        <v>1</v>
      </c>
      <c r="G13" s="26">
        <v>24</v>
      </c>
      <c r="H13" s="26">
        <v>9</v>
      </c>
      <c r="I13" s="26">
        <v>70</v>
      </c>
      <c r="J13" s="26">
        <v>5</v>
      </c>
      <c r="K13" s="26">
        <v>19</v>
      </c>
      <c r="L13" s="26">
        <v>21</v>
      </c>
      <c r="M13" s="26">
        <v>25</v>
      </c>
      <c r="N13" s="29">
        <v>0.49299999999999999</v>
      </c>
      <c r="O13" s="25">
        <v>141.98782961460446</v>
      </c>
      <c r="P13" s="19" t="s">
        <v>233</v>
      </c>
      <c r="Q13" s="19"/>
      <c r="R13" s="19"/>
      <c r="S13" s="19"/>
      <c r="T13" s="25"/>
      <c r="U13" s="26">
        <v>9</v>
      </c>
      <c r="V13" s="26">
        <v>0</v>
      </c>
      <c r="W13" s="26">
        <v>6</v>
      </c>
      <c r="X13" s="26">
        <v>1</v>
      </c>
      <c r="Y13" s="26">
        <v>28</v>
      </c>
      <c r="Z13" s="29">
        <v>0.45200000000000001</v>
      </c>
      <c r="AA13" s="25">
        <v>61.946902654867252</v>
      </c>
      <c r="AB13" s="19"/>
      <c r="AC13" s="19"/>
      <c r="AD13" s="19"/>
      <c r="AE13" s="19"/>
      <c r="AF13" s="25"/>
      <c r="AG13" s="167" t="s">
        <v>187</v>
      </c>
      <c r="AH13" s="167" t="s">
        <v>188</v>
      </c>
      <c r="AI13" s="167" t="s">
        <v>189</v>
      </c>
      <c r="AJ13" s="167"/>
      <c r="AK13" s="25"/>
      <c r="AL13" s="26"/>
      <c r="AM13" s="167"/>
      <c r="AN13" s="168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1998</v>
      </c>
      <c r="C14" s="26" t="s">
        <v>170</v>
      </c>
      <c r="D14" s="27" t="s">
        <v>171</v>
      </c>
      <c r="E14" s="26">
        <v>28</v>
      </c>
      <c r="F14" s="26">
        <v>1</v>
      </c>
      <c r="G14" s="26">
        <v>56</v>
      </c>
      <c r="H14" s="26">
        <v>5</v>
      </c>
      <c r="I14" s="26">
        <v>88</v>
      </c>
      <c r="J14" s="26">
        <v>0</v>
      </c>
      <c r="K14" s="26">
        <v>4</v>
      </c>
      <c r="L14" s="26">
        <v>27</v>
      </c>
      <c r="M14" s="26">
        <v>57</v>
      </c>
      <c r="N14" s="29">
        <v>0.47599999999999998</v>
      </c>
      <c r="O14" s="25">
        <v>184.87394957983193</v>
      </c>
      <c r="P14" s="19" t="s">
        <v>83</v>
      </c>
      <c r="Q14" s="19"/>
      <c r="R14" s="19" t="s">
        <v>220</v>
      </c>
      <c r="S14" s="19"/>
      <c r="T14" s="25"/>
      <c r="U14" s="26"/>
      <c r="V14" s="26"/>
      <c r="W14" s="28"/>
      <c r="X14" s="26"/>
      <c r="Y14" s="26"/>
      <c r="Z14" s="29"/>
      <c r="AA14" s="25">
        <v>0</v>
      </c>
      <c r="AB14" s="19"/>
      <c r="AC14" s="19"/>
      <c r="AD14" s="19"/>
      <c r="AE14" s="19"/>
      <c r="AF14" s="25"/>
      <c r="AG14" s="167"/>
      <c r="AH14" s="167"/>
      <c r="AI14" s="167"/>
      <c r="AJ14" s="167"/>
      <c r="AK14" s="25"/>
      <c r="AL14" s="26"/>
      <c r="AM14" s="167"/>
      <c r="AN14" s="168"/>
      <c r="AO14" s="28"/>
      <c r="AP14" s="30"/>
      <c r="AQ14" s="26"/>
      <c r="AR14" s="40"/>
    </row>
    <row r="15" spans="1:44" s="4" customFormat="1" ht="15" customHeight="1" x14ac:dyDescent="0.25">
      <c r="A15" s="2"/>
      <c r="B15" s="162">
        <v>1999</v>
      </c>
      <c r="C15" s="162" t="s">
        <v>86</v>
      </c>
      <c r="D15" s="163" t="s">
        <v>165</v>
      </c>
      <c r="E15" s="164"/>
      <c r="F15" s="164" t="s">
        <v>168</v>
      </c>
      <c r="G15" s="161"/>
      <c r="H15" s="165" t="s">
        <v>169</v>
      </c>
      <c r="I15" s="163" t="s">
        <v>169</v>
      </c>
      <c r="J15" s="163" t="s">
        <v>169</v>
      </c>
      <c r="K15" s="163" t="s">
        <v>169</v>
      </c>
      <c r="L15" s="163" t="s">
        <v>169</v>
      </c>
      <c r="M15" s="163" t="s">
        <v>169</v>
      </c>
      <c r="N15" s="163" t="s">
        <v>169</v>
      </c>
      <c r="O15" s="25">
        <v>0</v>
      </c>
      <c r="P15" s="19"/>
      <c r="Q15" s="19"/>
      <c r="R15" s="19"/>
      <c r="S15" s="19"/>
      <c r="T15" s="25"/>
      <c r="U15" s="26"/>
      <c r="V15" s="26"/>
      <c r="W15" s="28"/>
      <c r="X15" s="26"/>
      <c r="Y15" s="26"/>
      <c r="Z15" s="29"/>
      <c r="AA15" s="25">
        <v>0</v>
      </c>
      <c r="AB15" s="19"/>
      <c r="AC15" s="19"/>
      <c r="AD15" s="19"/>
      <c r="AE15" s="19"/>
      <c r="AF15" s="25"/>
      <c r="AG15" s="167"/>
      <c r="AH15" s="167"/>
      <c r="AI15" s="167"/>
      <c r="AJ15" s="167"/>
      <c r="AK15" s="25"/>
      <c r="AL15" s="26"/>
      <c r="AM15" s="167"/>
      <c r="AN15" s="168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2000</v>
      </c>
      <c r="C16" s="26" t="s">
        <v>86</v>
      </c>
      <c r="D16" s="27" t="s">
        <v>172</v>
      </c>
      <c r="E16" s="26">
        <v>28</v>
      </c>
      <c r="F16" s="26">
        <v>1</v>
      </c>
      <c r="G16" s="26">
        <v>57</v>
      </c>
      <c r="H16" s="26">
        <v>5</v>
      </c>
      <c r="I16" s="26">
        <v>99</v>
      </c>
      <c r="J16" s="26">
        <v>3</v>
      </c>
      <c r="K16" s="26">
        <v>6</v>
      </c>
      <c r="L16" s="26">
        <v>32</v>
      </c>
      <c r="M16" s="26">
        <v>58</v>
      </c>
      <c r="N16" s="29">
        <v>0.45600000000000002</v>
      </c>
      <c r="O16" s="25">
        <v>217.10526315789474</v>
      </c>
      <c r="P16" s="19" t="s">
        <v>83</v>
      </c>
      <c r="Q16" s="19"/>
      <c r="R16" s="19" t="s">
        <v>85</v>
      </c>
      <c r="S16" s="19"/>
      <c r="T16" s="25"/>
      <c r="U16" s="26"/>
      <c r="V16" s="26"/>
      <c r="W16" s="28"/>
      <c r="X16" s="26"/>
      <c r="Y16" s="26"/>
      <c r="Z16" s="29"/>
      <c r="AA16" s="25">
        <v>0</v>
      </c>
      <c r="AB16" s="19"/>
      <c r="AC16" s="19"/>
      <c r="AD16" s="19"/>
      <c r="AE16" s="19"/>
      <c r="AF16" s="25"/>
      <c r="AG16" s="167"/>
      <c r="AH16" s="167"/>
      <c r="AI16" s="167"/>
      <c r="AJ16" s="167"/>
      <c r="AK16" s="25"/>
      <c r="AL16" s="26"/>
      <c r="AM16" s="167"/>
      <c r="AN16" s="168"/>
      <c r="AO16" s="28"/>
      <c r="AP16" s="30"/>
      <c r="AQ16" s="26"/>
      <c r="AR16" s="40"/>
    </row>
    <row r="17" spans="1:44" s="4" customFormat="1" ht="15" customHeight="1" x14ac:dyDescent="0.25">
      <c r="A17" s="2"/>
      <c r="B17" s="162">
        <v>2001</v>
      </c>
      <c r="C17" s="162" t="s">
        <v>80</v>
      </c>
      <c r="D17" s="163" t="s">
        <v>96</v>
      </c>
      <c r="E17" s="164"/>
      <c r="F17" s="164" t="s">
        <v>168</v>
      </c>
      <c r="G17" s="161"/>
      <c r="H17" s="165" t="s">
        <v>169</v>
      </c>
      <c r="I17" s="163" t="s">
        <v>169</v>
      </c>
      <c r="J17" s="163" t="s">
        <v>169</v>
      </c>
      <c r="K17" s="163" t="s">
        <v>169</v>
      </c>
      <c r="L17" s="163" t="s">
        <v>169</v>
      </c>
      <c r="M17" s="163" t="s">
        <v>169</v>
      </c>
      <c r="N17" s="163" t="s">
        <v>169</v>
      </c>
      <c r="O17" s="25">
        <v>0</v>
      </c>
      <c r="P17" s="19"/>
      <c r="Q17" s="19"/>
      <c r="R17" s="19"/>
      <c r="S17" s="19"/>
      <c r="T17" s="25"/>
      <c r="U17" s="26"/>
      <c r="V17" s="26"/>
      <c r="W17" s="28"/>
      <c r="X17" s="26"/>
      <c r="Y17" s="26"/>
      <c r="Z17" s="29"/>
      <c r="AA17" s="25">
        <v>0</v>
      </c>
      <c r="AB17" s="19"/>
      <c r="AC17" s="19"/>
      <c r="AD17" s="19"/>
      <c r="AE17" s="19"/>
      <c r="AF17" s="25"/>
      <c r="AG17" s="167"/>
      <c r="AH17" s="167"/>
      <c r="AI17" s="167"/>
      <c r="AJ17" s="167"/>
      <c r="AK17" s="25"/>
      <c r="AL17" s="26"/>
      <c r="AM17" s="167"/>
      <c r="AN17" s="168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2002</v>
      </c>
      <c r="C18" s="26" t="s">
        <v>85</v>
      </c>
      <c r="D18" s="27" t="s">
        <v>96</v>
      </c>
      <c r="E18" s="26">
        <v>29</v>
      </c>
      <c r="F18" s="26">
        <v>0</v>
      </c>
      <c r="G18" s="26">
        <v>39</v>
      </c>
      <c r="H18" s="26">
        <v>4</v>
      </c>
      <c r="I18" s="26">
        <v>92</v>
      </c>
      <c r="J18" s="26">
        <v>2</v>
      </c>
      <c r="K18" s="26">
        <v>11</v>
      </c>
      <c r="L18" s="26">
        <v>40</v>
      </c>
      <c r="M18" s="26">
        <v>39</v>
      </c>
      <c r="N18" s="29">
        <v>0.44</v>
      </c>
      <c r="O18" s="25">
        <v>209.09090909090909</v>
      </c>
      <c r="P18" s="19" t="s">
        <v>238</v>
      </c>
      <c r="Q18" s="19"/>
      <c r="R18" s="19" t="s">
        <v>236</v>
      </c>
      <c r="S18" s="19"/>
      <c r="T18" s="25"/>
      <c r="U18" s="26"/>
      <c r="V18" s="26"/>
      <c r="W18" s="28"/>
      <c r="X18" s="26"/>
      <c r="Y18" s="26"/>
      <c r="Z18" s="29"/>
      <c r="AA18" s="25">
        <v>0</v>
      </c>
      <c r="AB18" s="19"/>
      <c r="AC18" s="19"/>
      <c r="AD18" s="19"/>
      <c r="AE18" s="19"/>
      <c r="AF18" s="25"/>
      <c r="AG18" s="167"/>
      <c r="AH18" s="167"/>
      <c r="AI18" s="167"/>
      <c r="AJ18" s="167"/>
      <c r="AK18" s="25"/>
      <c r="AL18" s="26"/>
      <c r="AM18" s="167"/>
      <c r="AN18" s="168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2003</v>
      </c>
      <c r="C19" s="26" t="s">
        <v>88</v>
      </c>
      <c r="D19" s="27" t="s">
        <v>96</v>
      </c>
      <c r="E19" s="26">
        <v>26</v>
      </c>
      <c r="F19" s="26">
        <v>3</v>
      </c>
      <c r="G19" s="26">
        <v>69</v>
      </c>
      <c r="H19" s="26">
        <v>9</v>
      </c>
      <c r="I19" s="26">
        <v>109</v>
      </c>
      <c r="J19" s="26">
        <v>3</v>
      </c>
      <c r="K19" s="26">
        <v>7</v>
      </c>
      <c r="L19" s="26">
        <v>27</v>
      </c>
      <c r="M19" s="26">
        <v>72</v>
      </c>
      <c r="N19" s="29">
        <v>0.49299999999999999</v>
      </c>
      <c r="O19" s="25">
        <v>221.09533468559837</v>
      </c>
      <c r="P19" s="26" t="s">
        <v>80</v>
      </c>
      <c r="Q19" s="19"/>
      <c r="R19" s="26" t="s">
        <v>81</v>
      </c>
      <c r="S19" s="19"/>
      <c r="T19" s="25"/>
      <c r="U19" s="26">
        <v>5</v>
      </c>
      <c r="V19" s="26">
        <v>0</v>
      </c>
      <c r="W19" s="26">
        <v>9</v>
      </c>
      <c r="X19" s="26">
        <v>2</v>
      </c>
      <c r="Y19" s="26">
        <v>14</v>
      </c>
      <c r="Z19" s="29">
        <v>0.32600000000000001</v>
      </c>
      <c r="AA19" s="25">
        <v>42.944785276073617</v>
      </c>
      <c r="AB19" s="19"/>
      <c r="AC19" s="19"/>
      <c r="AD19" s="19"/>
      <c r="AE19" s="19"/>
      <c r="AF19" s="25"/>
      <c r="AG19" s="167" t="s">
        <v>213</v>
      </c>
      <c r="AH19" s="167"/>
      <c r="AI19" s="167"/>
      <c r="AJ19" s="167"/>
      <c r="AK19" s="25"/>
      <c r="AL19" s="26">
        <v>1</v>
      </c>
      <c r="AM19" s="167"/>
      <c r="AN19" s="168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2004</v>
      </c>
      <c r="C20" s="26" t="s">
        <v>88</v>
      </c>
      <c r="D20" s="27" t="s">
        <v>96</v>
      </c>
      <c r="E20" s="26">
        <v>28</v>
      </c>
      <c r="F20" s="26">
        <v>6</v>
      </c>
      <c r="G20" s="26">
        <v>97</v>
      </c>
      <c r="H20" s="26">
        <v>13</v>
      </c>
      <c r="I20" s="26">
        <v>134</v>
      </c>
      <c r="J20" s="26">
        <v>0</v>
      </c>
      <c r="K20" s="26">
        <v>4</v>
      </c>
      <c r="L20" s="26">
        <v>27</v>
      </c>
      <c r="M20" s="26">
        <v>103</v>
      </c>
      <c r="N20" s="29">
        <v>0.502</v>
      </c>
      <c r="O20" s="25">
        <v>266.93227091633469</v>
      </c>
      <c r="P20" s="26" t="s">
        <v>80</v>
      </c>
      <c r="Q20" s="19"/>
      <c r="R20" s="26" t="s">
        <v>80</v>
      </c>
      <c r="S20" s="19" t="s">
        <v>235</v>
      </c>
      <c r="T20" s="25"/>
      <c r="U20" s="26">
        <v>7</v>
      </c>
      <c r="V20" s="26">
        <v>0</v>
      </c>
      <c r="W20" s="26">
        <v>17</v>
      </c>
      <c r="X20" s="26">
        <v>0</v>
      </c>
      <c r="Y20" s="26">
        <v>28</v>
      </c>
      <c r="Z20" s="29">
        <v>0.34599999999999997</v>
      </c>
      <c r="AA20" s="25">
        <v>80.924855491329481</v>
      </c>
      <c r="AB20" s="19" t="s">
        <v>82</v>
      </c>
      <c r="AC20" s="19"/>
      <c r="AD20" s="19"/>
      <c r="AE20" s="19"/>
      <c r="AF20" s="25"/>
      <c r="AG20" s="167" t="s">
        <v>214</v>
      </c>
      <c r="AH20" s="167"/>
      <c r="AI20" s="167"/>
      <c r="AJ20" s="167"/>
      <c r="AK20" s="25"/>
      <c r="AL20" s="26">
        <v>1</v>
      </c>
      <c r="AM20" s="167"/>
      <c r="AN20" s="168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2005</v>
      </c>
      <c r="C21" s="26" t="s">
        <v>82</v>
      </c>
      <c r="D21" s="27" t="s">
        <v>96</v>
      </c>
      <c r="E21" s="26">
        <v>25</v>
      </c>
      <c r="F21" s="26">
        <v>3</v>
      </c>
      <c r="G21" s="26">
        <v>79</v>
      </c>
      <c r="H21" s="26">
        <v>10</v>
      </c>
      <c r="I21" s="26">
        <v>128</v>
      </c>
      <c r="J21" s="26">
        <v>3</v>
      </c>
      <c r="K21" s="26">
        <v>9</v>
      </c>
      <c r="L21" s="26">
        <v>34</v>
      </c>
      <c r="M21" s="26">
        <v>82</v>
      </c>
      <c r="N21" s="29">
        <v>0.51200000000000001</v>
      </c>
      <c r="O21" s="25">
        <v>250</v>
      </c>
      <c r="P21" s="26" t="s">
        <v>80</v>
      </c>
      <c r="Q21" s="19"/>
      <c r="R21" s="26" t="s">
        <v>80</v>
      </c>
      <c r="S21" s="19" t="s">
        <v>235</v>
      </c>
      <c r="T21" s="25"/>
      <c r="U21" s="26">
        <v>7</v>
      </c>
      <c r="V21" s="26">
        <v>1</v>
      </c>
      <c r="W21" s="26">
        <v>10</v>
      </c>
      <c r="X21" s="26">
        <v>2</v>
      </c>
      <c r="Y21" s="26">
        <v>24</v>
      </c>
      <c r="Z21" s="29">
        <v>0.39300000000000002</v>
      </c>
      <c r="AA21" s="25">
        <v>61.068702290076331</v>
      </c>
      <c r="AB21" s="19"/>
      <c r="AC21" s="19"/>
      <c r="AD21" s="19"/>
      <c r="AE21" s="19"/>
      <c r="AF21" s="25"/>
      <c r="AG21" s="167" t="s">
        <v>215</v>
      </c>
      <c r="AH21" s="167"/>
      <c r="AI21" s="167"/>
      <c r="AJ21" s="167"/>
      <c r="AK21" s="25"/>
      <c r="AL21" s="26">
        <v>1</v>
      </c>
      <c r="AM21" s="167"/>
      <c r="AN21" s="168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2006</v>
      </c>
      <c r="C22" s="26" t="s">
        <v>60</v>
      </c>
      <c r="D22" s="27" t="s">
        <v>109</v>
      </c>
      <c r="E22" s="26">
        <v>27</v>
      </c>
      <c r="F22" s="26">
        <v>3</v>
      </c>
      <c r="G22" s="26">
        <v>70</v>
      </c>
      <c r="H22" s="26">
        <v>7</v>
      </c>
      <c r="I22" s="26">
        <v>96</v>
      </c>
      <c r="J22" s="26">
        <v>2</v>
      </c>
      <c r="K22" s="26">
        <v>2</v>
      </c>
      <c r="L22" s="26">
        <v>19</v>
      </c>
      <c r="M22" s="26">
        <v>73</v>
      </c>
      <c r="N22" s="29">
        <v>0.44</v>
      </c>
      <c r="O22" s="25">
        <v>218.18181818181819</v>
      </c>
      <c r="P22" s="26" t="s">
        <v>81</v>
      </c>
      <c r="Q22" s="19"/>
      <c r="R22" s="26" t="s">
        <v>84</v>
      </c>
      <c r="S22" s="19"/>
      <c r="T22" s="25"/>
      <c r="U22" s="26">
        <v>10</v>
      </c>
      <c r="V22" s="26">
        <v>0</v>
      </c>
      <c r="W22" s="26">
        <v>19</v>
      </c>
      <c r="X22" s="26">
        <v>0</v>
      </c>
      <c r="Y22" s="26">
        <v>25</v>
      </c>
      <c r="Z22" s="29">
        <v>0.373</v>
      </c>
      <c r="AA22" s="25">
        <v>67.024128686327074</v>
      </c>
      <c r="AB22" s="19" t="s">
        <v>86</v>
      </c>
      <c r="AC22" s="19"/>
      <c r="AD22" s="19"/>
      <c r="AE22" s="19"/>
      <c r="AF22" s="25"/>
      <c r="AG22" s="167" t="s">
        <v>216</v>
      </c>
      <c r="AH22" s="167" t="s">
        <v>190</v>
      </c>
      <c r="AI22" s="167" t="s">
        <v>191</v>
      </c>
      <c r="AJ22" s="167"/>
      <c r="AK22" s="25"/>
      <c r="AL22" s="26">
        <v>1</v>
      </c>
      <c r="AM22" s="167"/>
      <c r="AN22" s="168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2007</v>
      </c>
      <c r="C23" s="26" t="s">
        <v>87</v>
      </c>
      <c r="D23" s="27" t="s">
        <v>114</v>
      </c>
      <c r="E23" s="26">
        <v>26</v>
      </c>
      <c r="F23" s="26">
        <v>1</v>
      </c>
      <c r="G23" s="26">
        <v>48</v>
      </c>
      <c r="H23" s="26">
        <v>5</v>
      </c>
      <c r="I23" s="26">
        <v>73</v>
      </c>
      <c r="J23" s="26">
        <v>0</v>
      </c>
      <c r="K23" s="26">
        <v>5</v>
      </c>
      <c r="L23" s="26">
        <v>19</v>
      </c>
      <c r="M23" s="26">
        <v>49</v>
      </c>
      <c r="N23" s="29">
        <v>0.39900000000000002</v>
      </c>
      <c r="O23" s="25">
        <v>182.95739348370927</v>
      </c>
      <c r="P23" s="19" t="s">
        <v>83</v>
      </c>
      <c r="Q23" s="19"/>
      <c r="R23" s="19" t="s">
        <v>220</v>
      </c>
      <c r="S23" s="19"/>
      <c r="T23" s="25"/>
      <c r="U23" s="26">
        <v>3</v>
      </c>
      <c r="V23" s="26">
        <v>0</v>
      </c>
      <c r="W23" s="26">
        <v>8</v>
      </c>
      <c r="X23" s="26">
        <v>1</v>
      </c>
      <c r="Y23" s="26">
        <v>12</v>
      </c>
      <c r="Z23" s="29">
        <v>0.46200000000000002</v>
      </c>
      <c r="AA23" s="25">
        <v>25.974025974025974</v>
      </c>
      <c r="AB23" s="19"/>
      <c r="AC23" s="19"/>
      <c r="AD23" s="19"/>
      <c r="AE23" s="19"/>
      <c r="AF23" s="25"/>
      <c r="AG23" s="167" t="s">
        <v>217</v>
      </c>
      <c r="AH23" s="167"/>
      <c r="AI23" s="167"/>
      <c r="AJ23" s="167"/>
      <c r="AK23" s="25"/>
      <c r="AL23" s="26"/>
      <c r="AM23" s="167"/>
      <c r="AN23" s="168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2008</v>
      </c>
      <c r="C24" s="26" t="s">
        <v>60</v>
      </c>
      <c r="D24" s="27" t="s">
        <v>114</v>
      </c>
      <c r="E24" s="26">
        <v>24</v>
      </c>
      <c r="F24" s="26">
        <v>0</v>
      </c>
      <c r="G24" s="26">
        <v>51</v>
      </c>
      <c r="H24" s="26">
        <v>2</v>
      </c>
      <c r="I24" s="26">
        <v>67</v>
      </c>
      <c r="J24" s="26">
        <v>2</v>
      </c>
      <c r="K24" s="26">
        <v>1</v>
      </c>
      <c r="L24" s="26">
        <v>13</v>
      </c>
      <c r="M24" s="26">
        <v>51</v>
      </c>
      <c r="N24" s="29">
        <v>0.36</v>
      </c>
      <c r="O24" s="25">
        <v>186.11111111111111</v>
      </c>
      <c r="P24" s="19" t="s">
        <v>60</v>
      </c>
      <c r="Q24" s="19"/>
      <c r="R24" s="19" t="s">
        <v>82</v>
      </c>
      <c r="S24" s="19"/>
      <c r="T24" s="25"/>
      <c r="U24" s="26">
        <v>12</v>
      </c>
      <c r="V24" s="26">
        <v>1</v>
      </c>
      <c r="W24" s="26">
        <v>22</v>
      </c>
      <c r="X24" s="26">
        <v>2</v>
      </c>
      <c r="Y24" s="26">
        <v>35</v>
      </c>
      <c r="Z24" s="29">
        <v>0.35399999999999998</v>
      </c>
      <c r="AA24" s="25">
        <v>98.870056497175142</v>
      </c>
      <c r="AB24" s="26" t="s">
        <v>81</v>
      </c>
      <c r="AC24" s="19"/>
      <c r="AD24" s="19" t="s">
        <v>60</v>
      </c>
      <c r="AE24" s="19"/>
      <c r="AF24" s="25"/>
      <c r="AG24" s="167" t="s">
        <v>192</v>
      </c>
      <c r="AH24" s="167" t="s">
        <v>193</v>
      </c>
      <c r="AI24" s="167" t="s">
        <v>194</v>
      </c>
      <c r="AJ24" s="167"/>
      <c r="AK24" s="25"/>
      <c r="AL24" s="26">
        <v>1</v>
      </c>
      <c r="AM24" s="167"/>
      <c r="AN24" s="168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2009</v>
      </c>
      <c r="C25" s="26" t="s">
        <v>81</v>
      </c>
      <c r="D25" s="27" t="s">
        <v>114</v>
      </c>
      <c r="E25" s="26">
        <v>24</v>
      </c>
      <c r="F25" s="26">
        <v>0</v>
      </c>
      <c r="G25" s="26">
        <v>58</v>
      </c>
      <c r="H25" s="26">
        <v>1</v>
      </c>
      <c r="I25" s="26">
        <v>93</v>
      </c>
      <c r="J25" s="26">
        <v>1</v>
      </c>
      <c r="K25" s="26">
        <v>2</v>
      </c>
      <c r="L25" s="26">
        <v>32</v>
      </c>
      <c r="M25" s="26">
        <v>58</v>
      </c>
      <c r="N25" s="29">
        <v>0.443</v>
      </c>
      <c r="O25" s="25">
        <v>209.93227990970655</v>
      </c>
      <c r="P25" s="26" t="s">
        <v>84</v>
      </c>
      <c r="Q25" s="19"/>
      <c r="R25" s="26" t="s">
        <v>84</v>
      </c>
      <c r="S25" s="19"/>
      <c r="T25" s="25"/>
      <c r="U25" s="26">
        <v>14</v>
      </c>
      <c r="V25" s="26">
        <v>0</v>
      </c>
      <c r="W25" s="28">
        <v>26</v>
      </c>
      <c r="X25" s="26">
        <v>0</v>
      </c>
      <c r="Y25" s="26">
        <v>32</v>
      </c>
      <c r="Z25" s="29">
        <v>0.33</v>
      </c>
      <c r="AA25" s="25">
        <v>96.969696969696969</v>
      </c>
      <c r="AB25" s="26" t="s">
        <v>81</v>
      </c>
      <c r="AC25" s="19"/>
      <c r="AD25" s="19" t="s">
        <v>60</v>
      </c>
      <c r="AE25" s="19"/>
      <c r="AF25" s="25"/>
      <c r="AG25" s="167" t="s">
        <v>195</v>
      </c>
      <c r="AH25" s="167" t="s">
        <v>196</v>
      </c>
      <c r="AI25" s="167"/>
      <c r="AJ25" s="167" t="s">
        <v>197</v>
      </c>
      <c r="AK25" s="25"/>
      <c r="AL25" s="26">
        <v>1</v>
      </c>
      <c r="AM25" s="167"/>
      <c r="AN25" s="168"/>
      <c r="AO25" s="28"/>
      <c r="AP25" s="30">
        <v>1</v>
      </c>
      <c r="AQ25" s="26"/>
      <c r="AR25" s="40"/>
    </row>
    <row r="26" spans="1:44" s="4" customFormat="1" ht="15" customHeight="1" x14ac:dyDescent="0.25">
      <c r="A26" s="2"/>
      <c r="B26" s="26">
        <v>2010</v>
      </c>
      <c r="C26" s="26" t="s">
        <v>81</v>
      </c>
      <c r="D26" s="27" t="s">
        <v>114</v>
      </c>
      <c r="E26" s="26">
        <v>26</v>
      </c>
      <c r="F26" s="26">
        <v>5</v>
      </c>
      <c r="G26" s="26">
        <v>74</v>
      </c>
      <c r="H26" s="26">
        <v>9</v>
      </c>
      <c r="I26" s="26">
        <v>111</v>
      </c>
      <c r="J26" s="26">
        <v>0</v>
      </c>
      <c r="K26" s="26">
        <v>2</v>
      </c>
      <c r="L26" s="26">
        <v>30</v>
      </c>
      <c r="M26" s="26">
        <v>79</v>
      </c>
      <c r="N26" s="29">
        <v>0.47</v>
      </c>
      <c r="O26" s="25">
        <v>236.17021276595747</v>
      </c>
      <c r="P26" s="26" t="s">
        <v>80</v>
      </c>
      <c r="Q26" s="16"/>
      <c r="R26" s="26" t="s">
        <v>81</v>
      </c>
      <c r="S26" s="19"/>
      <c r="T26" s="25"/>
      <c r="U26" s="26">
        <v>10</v>
      </c>
      <c r="V26" s="26">
        <v>1</v>
      </c>
      <c r="W26" s="28">
        <v>20</v>
      </c>
      <c r="X26" s="26">
        <v>1</v>
      </c>
      <c r="Y26" s="26">
        <v>31</v>
      </c>
      <c r="Z26" s="29">
        <v>0.32600000000000001</v>
      </c>
      <c r="AA26" s="25">
        <v>95.092024539877301</v>
      </c>
      <c r="AB26" s="26" t="s">
        <v>84</v>
      </c>
      <c r="AC26" s="19"/>
      <c r="AD26" s="26" t="s">
        <v>84</v>
      </c>
      <c r="AE26" s="19"/>
      <c r="AF26" s="25"/>
      <c r="AG26" s="167" t="s">
        <v>198</v>
      </c>
      <c r="AH26" s="167" t="s">
        <v>199</v>
      </c>
      <c r="AI26" s="167"/>
      <c r="AJ26" s="167" t="s">
        <v>200</v>
      </c>
      <c r="AK26" s="25"/>
      <c r="AL26" s="26">
        <v>1</v>
      </c>
      <c r="AM26" s="167"/>
      <c r="AN26" s="168"/>
      <c r="AO26" s="28"/>
      <c r="AP26" s="30">
        <v>1</v>
      </c>
      <c r="AQ26" s="26"/>
      <c r="AR26" s="40"/>
    </row>
    <row r="27" spans="1:44" s="4" customFormat="1" ht="15" customHeight="1" x14ac:dyDescent="0.25">
      <c r="A27" s="2"/>
      <c r="B27" s="26">
        <v>2011</v>
      </c>
      <c r="C27" s="26" t="s">
        <v>60</v>
      </c>
      <c r="D27" s="27" t="s">
        <v>114</v>
      </c>
      <c r="E27" s="26">
        <v>25</v>
      </c>
      <c r="F27" s="26">
        <v>1</v>
      </c>
      <c r="G27" s="26">
        <v>68</v>
      </c>
      <c r="H27" s="26">
        <v>1</v>
      </c>
      <c r="I27" s="26">
        <v>96</v>
      </c>
      <c r="J27" s="26">
        <v>0</v>
      </c>
      <c r="K27" s="26">
        <v>2</v>
      </c>
      <c r="L27" s="26">
        <v>25</v>
      </c>
      <c r="M27" s="30">
        <v>69</v>
      </c>
      <c r="N27" s="29">
        <v>0.45700000000000002</v>
      </c>
      <c r="O27" s="25">
        <v>210.06564551422318</v>
      </c>
      <c r="P27" s="19" t="s">
        <v>79</v>
      </c>
      <c r="Q27" s="16"/>
      <c r="R27" s="19" t="s">
        <v>87</v>
      </c>
      <c r="S27" s="19"/>
      <c r="T27" s="25"/>
      <c r="U27" s="26">
        <v>12</v>
      </c>
      <c r="V27" s="26">
        <v>2</v>
      </c>
      <c r="W27" s="28">
        <v>29</v>
      </c>
      <c r="X27" s="26">
        <v>2</v>
      </c>
      <c r="Y27" s="26">
        <v>51</v>
      </c>
      <c r="Z27" s="29">
        <v>0.46400000000000002</v>
      </c>
      <c r="AA27" s="25">
        <v>109.91379310344827</v>
      </c>
      <c r="AB27" s="26" t="s">
        <v>80</v>
      </c>
      <c r="AC27" s="19"/>
      <c r="AD27" s="19" t="s">
        <v>60</v>
      </c>
      <c r="AE27" s="19"/>
      <c r="AF27" s="25"/>
      <c r="AG27" s="167" t="s">
        <v>208</v>
      </c>
      <c r="AH27" s="167" t="s">
        <v>190</v>
      </c>
      <c r="AI27" s="167" t="s">
        <v>218</v>
      </c>
      <c r="AJ27" s="167"/>
      <c r="AK27" s="25"/>
      <c r="AL27" s="26">
        <v>1</v>
      </c>
      <c r="AM27" s="26">
        <v>1</v>
      </c>
      <c r="AN27" s="168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2012</v>
      </c>
      <c r="C28" s="26" t="s">
        <v>86</v>
      </c>
      <c r="D28" s="27" t="s">
        <v>114</v>
      </c>
      <c r="E28" s="26">
        <v>26</v>
      </c>
      <c r="F28" s="26">
        <v>0</v>
      </c>
      <c r="G28" s="26">
        <v>65</v>
      </c>
      <c r="H28" s="26">
        <v>2</v>
      </c>
      <c r="I28" s="26">
        <v>89</v>
      </c>
      <c r="J28" s="26">
        <v>0</v>
      </c>
      <c r="K28" s="26">
        <v>2</v>
      </c>
      <c r="L28" s="26">
        <v>22</v>
      </c>
      <c r="M28" s="30">
        <v>65</v>
      </c>
      <c r="N28" s="29">
        <v>0.43</v>
      </c>
      <c r="O28" s="25">
        <v>206.97674418604652</v>
      </c>
      <c r="P28" s="19" t="s">
        <v>60</v>
      </c>
      <c r="Q28" s="16"/>
      <c r="R28" s="19" t="s">
        <v>82</v>
      </c>
      <c r="S28" s="19"/>
      <c r="T28" s="25"/>
      <c r="U28" s="26"/>
      <c r="V28" s="26"/>
      <c r="W28" s="28"/>
      <c r="X28" s="26"/>
      <c r="Y28" s="26"/>
      <c r="Z28" s="29"/>
      <c r="AA28" s="25">
        <v>0</v>
      </c>
      <c r="AB28" s="19"/>
      <c r="AC28" s="19"/>
      <c r="AD28" s="19"/>
      <c r="AE28" s="19"/>
      <c r="AF28" s="25"/>
      <c r="AG28" s="167"/>
      <c r="AH28" s="167"/>
      <c r="AI28" s="167"/>
      <c r="AJ28" s="167"/>
      <c r="AK28" s="25"/>
      <c r="AL28" s="26">
        <v>1</v>
      </c>
      <c r="AM28" s="167"/>
      <c r="AN28" s="168"/>
      <c r="AO28" s="28"/>
      <c r="AP28" s="30"/>
      <c r="AQ28" s="26"/>
      <c r="AR28" s="40"/>
    </row>
    <row r="29" spans="1:44" s="4" customFormat="1" ht="15" customHeight="1" x14ac:dyDescent="0.25">
      <c r="A29" s="2"/>
      <c r="B29" s="26">
        <v>2013</v>
      </c>
      <c r="C29" s="26" t="s">
        <v>87</v>
      </c>
      <c r="D29" s="27" t="s">
        <v>114</v>
      </c>
      <c r="E29" s="26">
        <v>26</v>
      </c>
      <c r="F29" s="26">
        <v>1</v>
      </c>
      <c r="G29" s="28">
        <v>61</v>
      </c>
      <c r="H29" s="26">
        <v>5</v>
      </c>
      <c r="I29" s="26">
        <v>91</v>
      </c>
      <c r="J29" s="26">
        <v>1</v>
      </c>
      <c r="K29" s="26">
        <v>6</v>
      </c>
      <c r="L29" s="26">
        <v>22</v>
      </c>
      <c r="M29" s="30">
        <v>62</v>
      </c>
      <c r="N29" s="29">
        <v>0.46660000000000001</v>
      </c>
      <c r="O29" s="157">
        <v>195.02786112301757</v>
      </c>
      <c r="P29" s="19" t="s">
        <v>82</v>
      </c>
      <c r="Q29" s="16"/>
      <c r="R29" s="19" t="s">
        <v>85</v>
      </c>
      <c r="S29" s="19"/>
      <c r="T29" s="25"/>
      <c r="U29" s="26"/>
      <c r="V29" s="26"/>
      <c r="W29" s="28"/>
      <c r="X29" s="26"/>
      <c r="Y29" s="26"/>
      <c r="Z29" s="29"/>
      <c r="AA29" s="25">
        <v>0</v>
      </c>
      <c r="AB29" s="19"/>
      <c r="AC29" s="19"/>
      <c r="AD29" s="19"/>
      <c r="AE29" s="19"/>
      <c r="AF29" s="25"/>
      <c r="AG29" s="167"/>
      <c r="AH29" s="167"/>
      <c r="AI29" s="167"/>
      <c r="AJ29" s="167"/>
      <c r="AK29" s="25"/>
      <c r="AL29" s="26">
        <v>1</v>
      </c>
      <c r="AM29" s="26"/>
      <c r="AN29" s="168"/>
      <c r="AO29" s="28"/>
      <c r="AP29" s="30"/>
      <c r="AQ29" s="26"/>
      <c r="AR29" s="40"/>
    </row>
    <row r="30" spans="1:44" s="4" customFormat="1" ht="15" customHeight="1" x14ac:dyDescent="0.25">
      <c r="A30" s="2"/>
      <c r="B30" s="26">
        <v>2014</v>
      </c>
      <c r="C30" s="26" t="s">
        <v>84</v>
      </c>
      <c r="D30" s="27" t="s">
        <v>173</v>
      </c>
      <c r="E30" s="26">
        <v>29</v>
      </c>
      <c r="F30" s="26">
        <v>2</v>
      </c>
      <c r="G30" s="28">
        <v>59</v>
      </c>
      <c r="H30" s="26">
        <v>10</v>
      </c>
      <c r="I30" s="26">
        <v>113</v>
      </c>
      <c r="J30" s="26">
        <v>1</v>
      </c>
      <c r="K30" s="26">
        <v>4</v>
      </c>
      <c r="L30" s="26">
        <v>47</v>
      </c>
      <c r="M30" s="30">
        <v>61</v>
      </c>
      <c r="N30" s="29">
        <v>0.502</v>
      </c>
      <c r="O30" s="157">
        <v>225.09960159362549</v>
      </c>
      <c r="P30" s="19" t="s">
        <v>83</v>
      </c>
      <c r="Q30" s="16"/>
      <c r="R30" s="19" t="s">
        <v>86</v>
      </c>
      <c r="S30" s="19"/>
      <c r="T30" s="25"/>
      <c r="U30" s="26">
        <v>10</v>
      </c>
      <c r="V30" s="26">
        <v>0</v>
      </c>
      <c r="W30" s="28">
        <v>12</v>
      </c>
      <c r="X30" s="26">
        <v>0</v>
      </c>
      <c r="Y30" s="26">
        <v>27</v>
      </c>
      <c r="Z30" s="29">
        <v>0.38600000000000001</v>
      </c>
      <c r="AA30" s="25">
        <v>69.948186528497402</v>
      </c>
      <c r="AB30" s="19" t="s">
        <v>82</v>
      </c>
      <c r="AC30" s="19"/>
      <c r="AD30" s="19"/>
      <c r="AE30" s="19"/>
      <c r="AF30" s="25"/>
      <c r="AG30" s="167" t="s">
        <v>209</v>
      </c>
      <c r="AH30" s="167" t="s">
        <v>200</v>
      </c>
      <c r="AI30" s="167" t="s">
        <v>210</v>
      </c>
      <c r="AJ30" s="167"/>
      <c r="AK30" s="25"/>
      <c r="AL30" s="26"/>
      <c r="AM30" s="167"/>
      <c r="AN30" s="28">
        <v>1</v>
      </c>
      <c r="AO30" s="28"/>
      <c r="AP30" s="30"/>
      <c r="AQ30" s="26">
        <v>1</v>
      </c>
      <c r="AR30" s="40"/>
    </row>
    <row r="31" spans="1:44" s="4" customFormat="1" ht="15" customHeight="1" x14ac:dyDescent="0.25">
      <c r="A31" s="2"/>
      <c r="B31" s="26">
        <v>2015</v>
      </c>
      <c r="C31" s="26" t="s">
        <v>84</v>
      </c>
      <c r="D31" s="27" t="s">
        <v>173</v>
      </c>
      <c r="E31" s="26">
        <v>8</v>
      </c>
      <c r="F31" s="26">
        <v>0</v>
      </c>
      <c r="G31" s="28">
        <v>14</v>
      </c>
      <c r="H31" s="26">
        <v>1</v>
      </c>
      <c r="I31" s="26">
        <v>26</v>
      </c>
      <c r="J31" s="26">
        <v>2</v>
      </c>
      <c r="K31" s="26">
        <v>3</v>
      </c>
      <c r="L31" s="26">
        <v>7</v>
      </c>
      <c r="M31" s="30">
        <v>14</v>
      </c>
      <c r="N31" s="33">
        <v>0.41930000000000001</v>
      </c>
      <c r="O31" s="157">
        <v>62</v>
      </c>
      <c r="P31" s="19"/>
      <c r="Q31" s="16"/>
      <c r="R31" s="19"/>
      <c r="S31" s="19"/>
      <c r="T31" s="25"/>
      <c r="U31" s="26"/>
      <c r="V31" s="26"/>
      <c r="W31" s="28"/>
      <c r="X31" s="26"/>
      <c r="Y31" s="26"/>
      <c r="Z31" s="29"/>
      <c r="AA31" s="25">
        <v>0</v>
      </c>
      <c r="AB31" s="19"/>
      <c r="AC31" s="19"/>
      <c r="AD31" s="19"/>
      <c r="AE31" s="19"/>
      <c r="AF31" s="25"/>
      <c r="AG31" s="167"/>
      <c r="AH31" s="167"/>
      <c r="AI31" s="167"/>
      <c r="AJ31" s="167"/>
      <c r="AK31" s="25"/>
      <c r="AL31" s="26"/>
      <c r="AM31" s="26"/>
      <c r="AN31" s="28">
        <v>1</v>
      </c>
      <c r="AO31" s="28"/>
      <c r="AP31" s="30"/>
      <c r="AQ31" s="26">
        <v>1</v>
      </c>
      <c r="AR31" s="40"/>
    </row>
    <row r="32" spans="1:44" s="4" customFormat="1" ht="15" customHeight="1" x14ac:dyDescent="0.25">
      <c r="A32" s="2"/>
      <c r="B32" s="26">
        <v>2016</v>
      </c>
      <c r="C32" s="26" t="s">
        <v>82</v>
      </c>
      <c r="D32" s="27" t="s">
        <v>109</v>
      </c>
      <c r="E32" s="26">
        <v>28</v>
      </c>
      <c r="F32" s="26">
        <v>0</v>
      </c>
      <c r="G32" s="26">
        <v>54</v>
      </c>
      <c r="H32" s="26">
        <v>1</v>
      </c>
      <c r="I32" s="26">
        <v>76</v>
      </c>
      <c r="J32" s="26">
        <v>1</v>
      </c>
      <c r="K32" s="26">
        <v>1</v>
      </c>
      <c r="L32" s="26">
        <v>20</v>
      </c>
      <c r="M32" s="26">
        <v>54</v>
      </c>
      <c r="N32" s="29">
        <v>0.34100000000000003</v>
      </c>
      <c r="O32" s="151">
        <v>223</v>
      </c>
      <c r="P32" s="19" t="s">
        <v>238</v>
      </c>
      <c r="Q32" s="16"/>
      <c r="R32" s="19" t="s">
        <v>240</v>
      </c>
      <c r="S32" s="19"/>
      <c r="T32" s="25"/>
      <c r="U32" s="26">
        <v>5</v>
      </c>
      <c r="V32" s="26">
        <v>0</v>
      </c>
      <c r="W32" s="26">
        <v>4</v>
      </c>
      <c r="X32" s="26">
        <v>1</v>
      </c>
      <c r="Y32" s="26">
        <v>8</v>
      </c>
      <c r="Z32" s="29">
        <v>0.24199999999999999</v>
      </c>
      <c r="AA32" s="25">
        <v>33.057851239669425</v>
      </c>
      <c r="AB32" s="19"/>
      <c r="AC32" s="19"/>
      <c r="AD32" s="19"/>
      <c r="AE32" s="19"/>
      <c r="AF32" s="25"/>
      <c r="AG32" s="167" t="s">
        <v>219</v>
      </c>
      <c r="AH32" s="167" t="s">
        <v>268</v>
      </c>
      <c r="AI32" s="167"/>
      <c r="AJ32" s="167"/>
      <c r="AK32" s="25"/>
      <c r="AL32" s="26"/>
      <c r="AM32" s="167"/>
      <c r="AN32" s="28"/>
      <c r="AO32" s="28"/>
      <c r="AP32" s="30"/>
      <c r="AQ32" s="26"/>
      <c r="AR32" s="40"/>
    </row>
    <row r="33" spans="1:51" s="4" customFormat="1" ht="15" customHeight="1" x14ac:dyDescent="0.25">
      <c r="A33" s="2"/>
      <c r="B33" s="26">
        <v>2017</v>
      </c>
      <c r="C33" s="26" t="s">
        <v>220</v>
      </c>
      <c r="D33" s="27" t="s">
        <v>221</v>
      </c>
      <c r="E33" s="26">
        <v>31</v>
      </c>
      <c r="F33" s="26">
        <v>0</v>
      </c>
      <c r="G33" s="26">
        <v>56</v>
      </c>
      <c r="H33" s="26">
        <v>0</v>
      </c>
      <c r="I33" s="26">
        <v>92</v>
      </c>
      <c r="J33" s="26">
        <v>1</v>
      </c>
      <c r="K33" s="26">
        <v>3</v>
      </c>
      <c r="L33" s="26">
        <v>32</v>
      </c>
      <c r="M33" s="26">
        <v>56</v>
      </c>
      <c r="N33" s="29">
        <v>0.36940000000000001</v>
      </c>
      <c r="O33" s="151">
        <v>249</v>
      </c>
      <c r="P33" s="19" t="s">
        <v>220</v>
      </c>
      <c r="Q33" s="16"/>
      <c r="R33" s="19"/>
      <c r="S33" s="19"/>
      <c r="T33" s="25"/>
      <c r="U33" s="26"/>
      <c r="V33" s="26"/>
      <c r="W33" s="28"/>
      <c r="X33" s="26"/>
      <c r="Y33" s="26"/>
      <c r="Z33" s="29"/>
      <c r="AA33" s="25">
        <v>0</v>
      </c>
      <c r="AB33" s="19"/>
      <c r="AC33" s="19"/>
      <c r="AD33" s="19"/>
      <c r="AE33" s="19"/>
      <c r="AF33" s="25"/>
      <c r="AG33" s="167"/>
      <c r="AH33" s="167"/>
      <c r="AI33" s="167"/>
      <c r="AJ33" s="167"/>
      <c r="AK33" s="25"/>
      <c r="AL33" s="26"/>
      <c r="AM33" s="167"/>
      <c r="AN33" s="28"/>
      <c r="AO33" s="28"/>
      <c r="AP33" s="30"/>
      <c r="AQ33" s="26"/>
      <c r="AR33" s="40"/>
    </row>
    <row r="34" spans="1:51" s="4" customFormat="1" ht="15" customHeight="1" x14ac:dyDescent="0.25">
      <c r="A34" s="1"/>
      <c r="B34" s="17" t="s">
        <v>7</v>
      </c>
      <c r="C34" s="18"/>
      <c r="D34" s="16"/>
      <c r="E34" s="19">
        <v>556</v>
      </c>
      <c r="F34" s="19">
        <v>35</v>
      </c>
      <c r="G34" s="19">
        <v>1201</v>
      </c>
      <c r="H34" s="19">
        <v>127</v>
      </c>
      <c r="I34" s="19">
        <v>1962</v>
      </c>
      <c r="J34" s="19">
        <v>40</v>
      </c>
      <c r="K34" s="19">
        <v>118</v>
      </c>
      <c r="L34" s="19">
        <v>568</v>
      </c>
      <c r="M34" s="18">
        <v>1236</v>
      </c>
      <c r="N34" s="34">
        <v>0.45252723868115674</v>
      </c>
      <c r="O34" s="166">
        <v>4335.6506134703486</v>
      </c>
      <c r="P34" s="83" t="s">
        <v>184</v>
      </c>
      <c r="Q34" s="83" t="s">
        <v>50</v>
      </c>
      <c r="R34" s="83" t="s">
        <v>185</v>
      </c>
      <c r="S34" s="83" t="s">
        <v>50</v>
      </c>
      <c r="T34" s="25"/>
      <c r="U34" s="19">
        <v>117</v>
      </c>
      <c r="V34" s="19">
        <v>5</v>
      </c>
      <c r="W34" s="19">
        <v>198</v>
      </c>
      <c r="X34" s="19">
        <v>14</v>
      </c>
      <c r="Y34" s="19">
        <v>351</v>
      </c>
      <c r="Z34" s="34">
        <v>0.378516363881512</v>
      </c>
      <c r="AA34" s="102">
        <v>927.30469140265359</v>
      </c>
      <c r="AB34" s="83" t="s">
        <v>186</v>
      </c>
      <c r="AC34" s="83" t="s">
        <v>50</v>
      </c>
      <c r="AD34" s="83" t="s">
        <v>242</v>
      </c>
      <c r="AE34" s="83" t="s">
        <v>50</v>
      </c>
      <c r="AF34" s="25"/>
      <c r="AG34" s="83" t="s">
        <v>232</v>
      </c>
      <c r="AH34" s="83" t="s">
        <v>75</v>
      </c>
      <c r="AI34" s="83" t="s">
        <v>78</v>
      </c>
      <c r="AJ34" s="83" t="s">
        <v>154</v>
      </c>
      <c r="AK34" s="25"/>
      <c r="AL34" s="19">
        <v>11</v>
      </c>
      <c r="AM34" s="19">
        <v>1</v>
      </c>
      <c r="AN34" s="19">
        <v>2</v>
      </c>
      <c r="AO34" s="19">
        <v>0</v>
      </c>
      <c r="AP34" s="19">
        <v>3</v>
      </c>
      <c r="AQ34" s="19">
        <v>2</v>
      </c>
      <c r="AR34" s="40"/>
    </row>
    <row r="35" spans="1:51" s="4" customFormat="1" ht="15" customHeight="1" x14ac:dyDescent="0.25">
      <c r="A35" s="1"/>
      <c r="B35" s="17" t="s">
        <v>582</v>
      </c>
      <c r="C35" s="18"/>
      <c r="D35" s="16"/>
      <c r="E35" s="18" t="s">
        <v>88</v>
      </c>
      <c r="F35" s="15" t="s">
        <v>233</v>
      </c>
      <c r="G35" s="15" t="s">
        <v>84</v>
      </c>
      <c r="H35" s="15"/>
      <c r="I35" s="15" t="s">
        <v>583</v>
      </c>
      <c r="J35" s="15"/>
      <c r="K35" s="15"/>
      <c r="L35" s="15"/>
      <c r="M35" s="15"/>
      <c r="N35" s="94"/>
      <c r="O35" s="25"/>
      <c r="P35" s="23"/>
      <c r="Q35" s="21"/>
      <c r="R35" s="95"/>
      <c r="S35" s="96"/>
      <c r="T35" s="25"/>
      <c r="U35" s="18" t="s">
        <v>269</v>
      </c>
      <c r="V35" s="15" t="s">
        <v>251</v>
      </c>
      <c r="W35" s="15" t="s">
        <v>87</v>
      </c>
      <c r="X35" s="15"/>
      <c r="Y35" s="15" t="s">
        <v>267</v>
      </c>
      <c r="Z35" s="16"/>
      <c r="AA35" s="25"/>
      <c r="AB35" s="97"/>
      <c r="AC35" s="98"/>
      <c r="AD35" s="95"/>
      <c r="AE35" s="96"/>
      <c r="AF35" s="25"/>
      <c r="AG35" s="99">
        <v>0.61499999999999999</v>
      </c>
      <c r="AH35" s="100">
        <v>0.375</v>
      </c>
      <c r="AI35" s="100">
        <v>0.2</v>
      </c>
      <c r="AJ35" s="101">
        <v>0</v>
      </c>
      <c r="AK35" s="25"/>
      <c r="AL35" s="18"/>
      <c r="AM35" s="15"/>
      <c r="AN35" s="15"/>
      <c r="AO35" s="15"/>
      <c r="AP35" s="15"/>
      <c r="AQ35" s="16"/>
      <c r="AR35" s="40"/>
    </row>
    <row r="36" spans="1:51" ht="15" customHeight="1" x14ac:dyDescent="0.25">
      <c r="A36" s="2"/>
      <c r="B36" s="27" t="s">
        <v>2</v>
      </c>
      <c r="C36" s="30"/>
      <c r="D36" s="35">
        <v>2185.333333333333</v>
      </c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36"/>
      <c r="P36" s="25"/>
      <c r="Q36" s="25"/>
      <c r="R36" s="25"/>
      <c r="S36" s="2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25"/>
      <c r="AG36" s="36"/>
      <c r="AH36" s="36"/>
      <c r="AI36" s="36"/>
      <c r="AJ36" s="36"/>
      <c r="AK36" s="25"/>
      <c r="AL36" s="36"/>
      <c r="AM36" s="36"/>
      <c r="AN36" s="36"/>
      <c r="AO36" s="36"/>
      <c r="AP36" s="36"/>
      <c r="AQ36" s="36"/>
      <c r="AR36" s="40"/>
    </row>
    <row r="37" spans="1:51" s="4" customFormat="1" ht="12.75" customHeight="1" x14ac:dyDescent="0.25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31"/>
      <c r="P37" s="31"/>
      <c r="Q37" s="31"/>
      <c r="R37" s="31"/>
      <c r="S37" s="31"/>
      <c r="T37" s="31"/>
      <c r="U37" s="36"/>
      <c r="V37" s="39"/>
      <c r="W37" s="36"/>
      <c r="X37" s="36"/>
      <c r="Y37" s="36"/>
      <c r="Z37" s="36"/>
      <c r="AA37" s="36"/>
      <c r="AB37" s="36"/>
      <c r="AC37" s="36"/>
      <c r="AD37" s="36"/>
      <c r="AE37" s="36"/>
      <c r="AF37" s="25"/>
      <c r="AG37" s="36"/>
      <c r="AH37" s="36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51" ht="15" customHeight="1" x14ac:dyDescent="0.25">
      <c r="A38" s="2"/>
      <c r="B38" s="23" t="s">
        <v>24</v>
      </c>
      <c r="C38" s="41"/>
      <c r="D38" s="41"/>
      <c r="E38" s="19" t="s">
        <v>3</v>
      </c>
      <c r="F38" s="19" t="s">
        <v>8</v>
      </c>
      <c r="G38" s="16" t="s">
        <v>5</v>
      </c>
      <c r="H38" s="19" t="s">
        <v>6</v>
      </c>
      <c r="I38" s="19" t="s">
        <v>16</v>
      </c>
      <c r="J38" s="36"/>
      <c r="K38" s="19" t="s">
        <v>26</v>
      </c>
      <c r="L38" s="19" t="s">
        <v>27</v>
      </c>
      <c r="M38" s="19" t="s">
        <v>28</v>
      </c>
      <c r="N38" s="19" t="s">
        <v>21</v>
      </c>
      <c r="O38" s="25"/>
      <c r="P38" s="42" t="s">
        <v>29</v>
      </c>
      <c r="Q38" s="13"/>
      <c r="R38" s="13"/>
      <c r="S38" s="13"/>
      <c r="T38" s="43"/>
      <c r="U38" s="43"/>
      <c r="V38" s="43"/>
      <c r="W38" s="43"/>
      <c r="X38" s="43"/>
      <c r="Y38" s="13"/>
      <c r="Z38" s="13"/>
      <c r="AA38" s="13"/>
      <c r="AB38" s="43"/>
      <c r="AC38" s="43"/>
      <c r="AD38" s="13"/>
      <c r="AE38" s="44"/>
      <c r="AF38" s="25"/>
      <c r="AG38" s="42" t="s">
        <v>201</v>
      </c>
      <c r="AH38" s="13"/>
      <c r="AI38" s="43"/>
      <c r="AJ38" s="44"/>
      <c r="AK38" s="25"/>
      <c r="AL38" s="11" t="s">
        <v>202</v>
      </c>
      <c r="AM38" s="13"/>
      <c r="AN38" s="13"/>
      <c r="AO38" s="13"/>
      <c r="AP38" s="13"/>
      <c r="AQ38" s="44"/>
      <c r="AR38" s="40"/>
    </row>
    <row r="39" spans="1:51" ht="15" customHeight="1" x14ac:dyDescent="0.25">
      <c r="A39" s="2"/>
      <c r="B39" s="42" t="s">
        <v>12</v>
      </c>
      <c r="C39" s="13"/>
      <c r="D39" s="44"/>
      <c r="E39" s="26">
        <v>556</v>
      </c>
      <c r="F39" s="26">
        <v>35</v>
      </c>
      <c r="G39" s="26">
        <v>1201</v>
      </c>
      <c r="H39" s="26">
        <v>127</v>
      </c>
      <c r="I39" s="26">
        <v>1962</v>
      </c>
      <c r="J39" s="36"/>
      <c r="K39" s="45">
        <v>2.2230215827338129</v>
      </c>
      <c r="L39" s="45">
        <v>0.22841726618705036</v>
      </c>
      <c r="M39" s="45">
        <v>3.528776978417266</v>
      </c>
      <c r="N39" s="33">
        <v>0.45252723868115674</v>
      </c>
      <c r="O39" s="25">
        <v>4335.6506134703486</v>
      </c>
      <c r="P39" s="196" t="s">
        <v>9</v>
      </c>
      <c r="Q39" s="213"/>
      <c r="R39" s="197" t="s">
        <v>245</v>
      </c>
      <c r="S39" s="197"/>
      <c r="T39" s="197"/>
      <c r="U39" s="197"/>
      <c r="V39" s="197"/>
      <c r="W39" s="197"/>
      <c r="X39" s="197"/>
      <c r="Y39" s="214" t="s">
        <v>89</v>
      </c>
      <c r="Z39" s="215"/>
      <c r="AA39" s="197"/>
      <c r="AB39" s="216" t="s">
        <v>246</v>
      </c>
      <c r="AC39" s="217"/>
      <c r="AD39" s="218"/>
      <c r="AE39" s="198"/>
      <c r="AF39" s="25"/>
      <c r="AG39" s="219" t="s">
        <v>207</v>
      </c>
      <c r="AH39" s="223" t="s">
        <v>252</v>
      </c>
      <c r="AI39" s="197"/>
      <c r="AJ39" s="198"/>
      <c r="AK39" s="25"/>
      <c r="AL39" s="196" t="s">
        <v>203</v>
      </c>
      <c r="AM39" s="214">
        <v>2006</v>
      </c>
      <c r="AN39" s="197"/>
      <c r="AO39" s="197"/>
      <c r="AP39" s="197"/>
      <c r="AQ39" s="198"/>
      <c r="AR39" s="40"/>
    </row>
    <row r="40" spans="1:51" ht="15" customHeight="1" x14ac:dyDescent="0.25">
      <c r="A40" s="2"/>
      <c r="B40" s="46" t="s">
        <v>14</v>
      </c>
      <c r="C40" s="47"/>
      <c r="D40" s="48"/>
      <c r="E40" s="26">
        <v>117</v>
      </c>
      <c r="F40" s="26">
        <v>5</v>
      </c>
      <c r="G40" s="26">
        <v>198</v>
      </c>
      <c r="H40" s="26">
        <v>14</v>
      </c>
      <c r="I40" s="26">
        <v>351</v>
      </c>
      <c r="J40" s="36"/>
      <c r="K40" s="45">
        <v>1.7350427350427351</v>
      </c>
      <c r="L40" s="45">
        <v>0.11965811965811966</v>
      </c>
      <c r="M40" s="45">
        <v>3</v>
      </c>
      <c r="N40" s="33">
        <v>0.378516363881512</v>
      </c>
      <c r="O40" s="25">
        <v>927.30469140265359</v>
      </c>
      <c r="P40" s="219" t="s">
        <v>54</v>
      </c>
      <c r="Q40" s="220"/>
      <c r="R40" s="221" t="s">
        <v>245</v>
      </c>
      <c r="S40" s="221"/>
      <c r="T40" s="221"/>
      <c r="U40" s="221"/>
      <c r="V40" s="221"/>
      <c r="W40" s="221"/>
      <c r="X40" s="221"/>
      <c r="Y40" s="222" t="s">
        <v>89</v>
      </c>
      <c r="Z40" s="223"/>
      <c r="AA40" s="221"/>
      <c r="AB40" s="224" t="s">
        <v>246</v>
      </c>
      <c r="AC40" s="225"/>
      <c r="AD40" s="166"/>
      <c r="AE40" s="226"/>
      <c r="AF40" s="25"/>
      <c r="AG40" s="219" t="s">
        <v>263</v>
      </c>
      <c r="AH40" s="221" t="s">
        <v>264</v>
      </c>
      <c r="AI40" s="166" t="s">
        <v>265</v>
      </c>
      <c r="AJ40" s="226"/>
      <c r="AK40" s="25"/>
      <c r="AL40" s="219" t="s">
        <v>204</v>
      </c>
      <c r="AM40" s="222">
        <v>2009</v>
      </c>
      <c r="AN40" s="221"/>
      <c r="AO40" s="221"/>
      <c r="AP40" s="221"/>
      <c r="AQ40" s="226"/>
      <c r="AR40" s="40"/>
    </row>
    <row r="41" spans="1:51" ht="15" customHeight="1" x14ac:dyDescent="0.25">
      <c r="A41" s="2"/>
      <c r="B41" s="49" t="s">
        <v>15</v>
      </c>
      <c r="C41" s="50"/>
      <c r="D41" s="51"/>
      <c r="E41" s="32">
        <v>45</v>
      </c>
      <c r="F41" s="32">
        <v>4</v>
      </c>
      <c r="G41" s="32">
        <v>106</v>
      </c>
      <c r="H41" s="32">
        <v>18</v>
      </c>
      <c r="I41" s="32">
        <v>202</v>
      </c>
      <c r="J41" s="36"/>
      <c r="K41" s="52">
        <v>2.4444444444444446</v>
      </c>
      <c r="L41" s="52">
        <v>0.4</v>
      </c>
      <c r="M41" s="52">
        <v>4.4888888888888889</v>
      </c>
      <c r="N41" s="53">
        <v>0.53157894736842104</v>
      </c>
      <c r="O41" s="25">
        <v>380</v>
      </c>
      <c r="P41" s="219" t="s">
        <v>55</v>
      </c>
      <c r="Q41" s="220"/>
      <c r="R41" s="221" t="s">
        <v>245</v>
      </c>
      <c r="S41" s="221"/>
      <c r="T41" s="221"/>
      <c r="U41" s="221"/>
      <c r="V41" s="221"/>
      <c r="W41" s="221"/>
      <c r="X41" s="221"/>
      <c r="Y41" s="222" t="s">
        <v>89</v>
      </c>
      <c r="Z41" s="223"/>
      <c r="AA41" s="221"/>
      <c r="AB41" s="224" t="s">
        <v>246</v>
      </c>
      <c r="AC41" s="225"/>
      <c r="AD41" s="166"/>
      <c r="AE41" s="226"/>
      <c r="AF41" s="25"/>
      <c r="AG41" s="234"/>
      <c r="AH41" s="223"/>
      <c r="AI41" s="221"/>
      <c r="AJ41" s="226"/>
      <c r="AK41" s="25"/>
      <c r="AL41" s="219" t="s">
        <v>205</v>
      </c>
      <c r="AM41" s="222">
        <v>2011</v>
      </c>
      <c r="AN41" s="221"/>
      <c r="AO41" s="221"/>
      <c r="AP41" s="221"/>
      <c r="AQ41" s="226"/>
      <c r="AR41" s="40"/>
    </row>
    <row r="42" spans="1:51" ht="15" customHeight="1" x14ac:dyDescent="0.25">
      <c r="A42" s="2"/>
      <c r="B42" s="54" t="s">
        <v>25</v>
      </c>
      <c r="C42" s="55"/>
      <c r="D42" s="56"/>
      <c r="E42" s="19">
        <v>718</v>
      </c>
      <c r="F42" s="19">
        <v>44</v>
      </c>
      <c r="G42" s="19">
        <v>1505</v>
      </c>
      <c r="H42" s="19">
        <v>159</v>
      </c>
      <c r="I42" s="19">
        <v>2515</v>
      </c>
      <c r="J42" s="36"/>
      <c r="K42" s="57">
        <v>1.0419708029197081</v>
      </c>
      <c r="L42" s="57">
        <v>0.70802919708029199</v>
      </c>
      <c r="M42" s="57">
        <v>5.0894160583941606</v>
      </c>
      <c r="N42" s="34">
        <v>0.44568844942439279</v>
      </c>
      <c r="O42" s="25">
        <v>5642.9553048730022</v>
      </c>
      <c r="P42" s="227" t="s">
        <v>10</v>
      </c>
      <c r="Q42" s="228"/>
      <c r="R42" s="229" t="s">
        <v>245</v>
      </c>
      <c r="S42" s="229"/>
      <c r="T42" s="229"/>
      <c r="U42" s="229"/>
      <c r="V42" s="229"/>
      <c r="W42" s="229"/>
      <c r="X42" s="229"/>
      <c r="Y42" s="230" t="s">
        <v>89</v>
      </c>
      <c r="Z42" s="231"/>
      <c r="AA42" s="229"/>
      <c r="AB42" s="77" t="s">
        <v>246</v>
      </c>
      <c r="AC42" s="78"/>
      <c r="AD42" s="232"/>
      <c r="AE42" s="233"/>
      <c r="AF42" s="25"/>
      <c r="AG42" s="73"/>
      <c r="AH42" s="231"/>
      <c r="AI42" s="235"/>
      <c r="AJ42" s="233"/>
      <c r="AK42" s="25"/>
      <c r="AL42" s="227" t="s">
        <v>206</v>
      </c>
      <c r="AM42" s="230">
        <v>2014</v>
      </c>
      <c r="AN42" s="229"/>
      <c r="AO42" s="229"/>
      <c r="AP42" s="229"/>
      <c r="AQ42" s="233"/>
      <c r="AR42" s="40"/>
    </row>
    <row r="43" spans="1:51" ht="11.25" customHeight="1" x14ac:dyDescent="0.25">
      <c r="A43" s="2"/>
      <c r="B43" s="38"/>
      <c r="C43" s="38"/>
      <c r="D43" s="38"/>
      <c r="E43" s="38"/>
      <c r="F43" s="38"/>
      <c r="G43" s="38"/>
      <c r="H43" s="38"/>
      <c r="I43" s="38"/>
      <c r="J43" s="36"/>
      <c r="K43" s="38"/>
      <c r="L43" s="38"/>
      <c r="M43" s="38"/>
      <c r="N43" s="37"/>
      <c r="O43" s="25"/>
      <c r="P43" s="36"/>
      <c r="Q43" s="39"/>
      <c r="R43" s="36"/>
      <c r="S43" s="36"/>
      <c r="T43" s="25"/>
      <c r="U43" s="25"/>
      <c r="V43" s="39"/>
      <c r="W43" s="36"/>
      <c r="X43" s="36"/>
      <c r="Y43" s="25"/>
      <c r="Z43" s="25"/>
      <c r="AA43" s="25"/>
      <c r="AB43" s="25"/>
      <c r="AC43" s="25"/>
      <c r="AD43" s="25"/>
      <c r="AE43" s="25"/>
      <c r="AF43" s="25"/>
      <c r="AG43" s="25"/>
      <c r="AH43" s="58"/>
      <c r="AI43" s="36"/>
      <c r="AJ43" s="36"/>
      <c r="AK43" s="25"/>
      <c r="AL43" s="36"/>
      <c r="AM43" s="36"/>
      <c r="AN43" s="36"/>
      <c r="AO43" s="36"/>
      <c r="AP43" s="36"/>
      <c r="AQ43" s="36"/>
      <c r="AR43" s="40"/>
    </row>
    <row r="44" spans="1:51" ht="15.75" customHeight="1" x14ac:dyDescent="0.25">
      <c r="A44" s="2"/>
      <c r="B44" s="42" t="s">
        <v>243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59"/>
      <c r="O44" s="12"/>
      <c r="P44" s="13"/>
      <c r="Q44" s="13"/>
      <c r="R44" s="13"/>
      <c r="S44" s="13"/>
      <c r="T44" s="12"/>
      <c r="U44" s="12"/>
      <c r="V44" s="13"/>
      <c r="W44" s="13"/>
      <c r="X44" s="13"/>
      <c r="Y44" s="12"/>
      <c r="Z44" s="12"/>
      <c r="AA44" s="12"/>
      <c r="AB44" s="12"/>
      <c r="AC44" s="12"/>
      <c r="AD44" s="12"/>
      <c r="AE44" s="12"/>
      <c r="AF44" s="12"/>
      <c r="AG44" s="12"/>
      <c r="AH44" s="60"/>
      <c r="AI44" s="13"/>
      <c r="AJ44" s="13"/>
      <c r="AK44" s="12"/>
      <c r="AL44" s="13"/>
      <c r="AM44" s="13"/>
      <c r="AN44" s="13"/>
      <c r="AO44" s="13"/>
      <c r="AP44" s="13"/>
      <c r="AQ44" s="44"/>
      <c r="AR44" s="40"/>
    </row>
    <row r="45" spans="1:51" ht="15" customHeight="1" x14ac:dyDescent="0.25">
      <c r="A45" s="2"/>
      <c r="B45" s="39"/>
      <c r="C45" s="39"/>
      <c r="D45" s="39"/>
      <c r="E45" s="39"/>
      <c r="F45" s="39"/>
      <c r="G45" s="39"/>
      <c r="H45" s="39"/>
      <c r="I45" s="39"/>
      <c r="J45" s="36"/>
      <c r="K45" s="39"/>
      <c r="L45" s="39"/>
      <c r="M45" s="39"/>
      <c r="N45" s="37"/>
      <c r="O45" s="25"/>
      <c r="P45" s="36"/>
      <c r="Q45" s="39"/>
      <c r="R45" s="36"/>
      <c r="S45" s="36"/>
      <c r="T45" s="25"/>
      <c r="U45" s="25"/>
      <c r="V45" s="39"/>
      <c r="W45" s="36"/>
      <c r="X45" s="36"/>
      <c r="Y45" s="25"/>
      <c r="Z45" s="25"/>
      <c r="AA45" s="25"/>
      <c r="AB45" s="25"/>
      <c r="AC45" s="25"/>
      <c r="AD45" s="25"/>
      <c r="AE45" s="25"/>
      <c r="AF45" s="25"/>
      <c r="AG45" s="25"/>
      <c r="AH45" s="58"/>
      <c r="AI45" s="36"/>
      <c r="AJ45" s="36"/>
      <c r="AK45" s="25"/>
      <c r="AL45" s="36"/>
      <c r="AM45" s="36"/>
      <c r="AN45" s="36"/>
      <c r="AO45" s="36"/>
      <c r="AP45" s="36"/>
      <c r="AQ45" s="36"/>
      <c r="AR45" s="40"/>
    </row>
    <row r="46" spans="1:51" ht="15" customHeight="1" x14ac:dyDescent="0.25">
      <c r="A46" s="2"/>
      <c r="B46" s="36" t="s">
        <v>61</v>
      </c>
      <c r="C46" s="36"/>
      <c r="D46" s="36" t="s">
        <v>174</v>
      </c>
      <c r="E46" s="25"/>
      <c r="F46" s="36"/>
      <c r="G46" s="36"/>
      <c r="H46" s="36"/>
      <c r="I46" s="36"/>
      <c r="J46" s="36"/>
      <c r="K46" s="36"/>
      <c r="L46" s="36"/>
      <c r="M46" s="36"/>
      <c r="N46" s="36" t="s">
        <v>179</v>
      </c>
      <c r="O46" s="25"/>
      <c r="P46" s="36"/>
      <c r="Q46" s="39"/>
      <c r="R46" s="36"/>
      <c r="S46" s="36"/>
      <c r="T46" s="25"/>
      <c r="U46" s="36" t="s">
        <v>180</v>
      </c>
      <c r="V46" s="36"/>
      <c r="W46" s="36"/>
      <c r="X46" s="36"/>
      <c r="Y46" s="36"/>
      <c r="Z46" s="36"/>
      <c r="AA46" s="36"/>
      <c r="AB46" s="36" t="s">
        <v>181</v>
      </c>
      <c r="AC46" s="36"/>
      <c r="AD46" s="36"/>
      <c r="AE46" s="36"/>
      <c r="AF46" s="36"/>
      <c r="AG46" s="36"/>
      <c r="AH46" s="36" t="s">
        <v>182</v>
      </c>
      <c r="AI46" s="40"/>
      <c r="AJ46" s="40"/>
      <c r="AK46" s="40"/>
      <c r="AL46" s="36" t="s">
        <v>183</v>
      </c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</row>
    <row r="47" spans="1:51" ht="15" customHeight="1" x14ac:dyDescent="0.25">
      <c r="A47" s="2"/>
      <c r="B47" s="36"/>
      <c r="C47" s="36"/>
      <c r="D47" s="36" t="s">
        <v>261</v>
      </c>
      <c r="E47" s="36"/>
      <c r="F47" s="36"/>
      <c r="G47" s="36"/>
      <c r="H47" s="36"/>
      <c r="I47" s="36"/>
      <c r="J47" s="36"/>
      <c r="K47" s="36"/>
      <c r="L47" s="36"/>
      <c r="M47" s="36"/>
      <c r="N47" s="36" t="s">
        <v>175</v>
      </c>
      <c r="O47" s="25"/>
      <c r="P47" s="36"/>
      <c r="Q47" s="39"/>
      <c r="R47" s="36"/>
      <c r="S47" s="36"/>
      <c r="T47" s="25"/>
      <c r="U47" s="36" t="s">
        <v>176</v>
      </c>
      <c r="V47" s="36"/>
      <c r="W47" s="36"/>
      <c r="X47" s="36"/>
      <c r="Y47" s="36"/>
      <c r="Z47" s="36"/>
      <c r="AA47" s="36"/>
      <c r="AB47" s="36" t="s">
        <v>177</v>
      </c>
      <c r="AC47" s="36"/>
      <c r="AD47" s="36"/>
      <c r="AE47" s="36"/>
      <c r="AF47" s="36"/>
      <c r="AG47" s="36"/>
      <c r="AH47" s="36" t="s">
        <v>178</v>
      </c>
      <c r="AI47" s="40"/>
      <c r="AJ47" s="40"/>
      <c r="AK47" s="40"/>
      <c r="AL47" s="36" t="s">
        <v>222</v>
      </c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</row>
    <row r="48" spans="1:51" ht="15" customHeight="1" x14ac:dyDescent="0.25">
      <c r="A48" s="2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9"/>
      <c r="O48" s="25"/>
      <c r="P48" s="25"/>
      <c r="Q48" s="25"/>
      <c r="R48" s="25"/>
      <c r="S48" s="25"/>
      <c r="T48" s="25"/>
      <c r="U48" s="36"/>
      <c r="V48" s="39"/>
      <c r="W48" s="36"/>
      <c r="X48" s="36"/>
      <c r="Y48" s="25"/>
      <c r="Z48" s="25"/>
      <c r="AA48" s="25"/>
      <c r="AB48" s="25"/>
      <c r="AC48" s="25"/>
      <c r="AD48" s="25"/>
      <c r="AE48" s="25"/>
      <c r="AF48" s="25"/>
      <c r="AG48" s="36"/>
      <c r="AH48" s="36"/>
      <c r="AI48" s="36"/>
      <c r="AJ48" s="36"/>
      <c r="AK48" s="25"/>
      <c r="AL48" s="36"/>
      <c r="AM48" s="36"/>
      <c r="AN48" s="40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45" ht="15" customHeight="1" x14ac:dyDescent="0.2">
      <c r="A49" s="2"/>
      <c r="B49" s="236" t="s">
        <v>270</v>
      </c>
      <c r="C49" s="65"/>
      <c r="D49" s="65"/>
      <c r="E49" s="65"/>
      <c r="F49" s="65" t="s">
        <v>271</v>
      </c>
      <c r="G49" s="65" t="s">
        <v>3</v>
      </c>
      <c r="H49" s="65" t="s">
        <v>5</v>
      </c>
      <c r="I49" s="65" t="s">
        <v>6</v>
      </c>
      <c r="J49" s="65" t="s">
        <v>272</v>
      </c>
      <c r="K49" s="237" t="s">
        <v>16</v>
      </c>
      <c r="L49" s="36"/>
      <c r="M49" s="238" t="s">
        <v>273</v>
      </c>
      <c r="N49" s="66"/>
      <c r="O49" s="66"/>
      <c r="P49" s="65" t="s">
        <v>3</v>
      </c>
      <c r="Q49" s="65" t="s">
        <v>5</v>
      </c>
      <c r="R49" s="65" t="s">
        <v>6</v>
      </c>
      <c r="S49" s="65" t="s">
        <v>272</v>
      </c>
      <c r="T49" s="66"/>
      <c r="U49" s="237" t="s">
        <v>16</v>
      </c>
      <c r="V49" s="36"/>
      <c r="W49" s="238" t="s">
        <v>516</v>
      </c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239"/>
      <c r="AI49" s="173" t="s">
        <v>551</v>
      </c>
      <c r="AJ49" s="67"/>
      <c r="AK49" s="67"/>
      <c r="AL49" s="267" t="s">
        <v>3</v>
      </c>
      <c r="AM49" s="267" t="s">
        <v>5</v>
      </c>
      <c r="AN49" s="267" t="s">
        <v>6</v>
      </c>
      <c r="AO49" s="66"/>
      <c r="AP49" s="65" t="s">
        <v>552</v>
      </c>
      <c r="AQ49" s="175"/>
      <c r="AR49" s="25"/>
      <c r="AS49" s="25"/>
    </row>
    <row r="50" spans="1:45" ht="15" customHeight="1" x14ac:dyDescent="0.2">
      <c r="A50" s="2"/>
      <c r="B50" s="225">
        <v>1993</v>
      </c>
      <c r="C50" s="166" t="s">
        <v>88</v>
      </c>
      <c r="D50" s="221" t="s">
        <v>166</v>
      </c>
      <c r="E50" s="166"/>
      <c r="F50" s="166">
        <v>20</v>
      </c>
      <c r="G50" s="166">
        <v>23</v>
      </c>
      <c r="H50" s="240">
        <v>2.1739130434782608</v>
      </c>
      <c r="I50" s="260">
        <v>0.65217391304347827</v>
      </c>
      <c r="J50" s="240">
        <v>2.8260869565217392</v>
      </c>
      <c r="K50" s="241">
        <v>3.4782608695652173</v>
      </c>
      <c r="L50" s="39"/>
      <c r="M50" s="234" t="s">
        <v>349</v>
      </c>
      <c r="N50" s="166"/>
      <c r="O50" s="166">
        <v>21</v>
      </c>
      <c r="P50" s="166" t="s">
        <v>477</v>
      </c>
      <c r="Q50" s="166" t="s">
        <v>470</v>
      </c>
      <c r="R50" s="166" t="s">
        <v>493</v>
      </c>
      <c r="S50" s="166" t="s">
        <v>459</v>
      </c>
      <c r="T50" s="242"/>
      <c r="U50" s="224" t="s">
        <v>442</v>
      </c>
      <c r="V50" s="39"/>
      <c r="W50" s="234" t="s">
        <v>275</v>
      </c>
      <c r="X50" s="223"/>
      <c r="Y50" s="223"/>
      <c r="Z50" s="221"/>
      <c r="AA50" s="221"/>
      <c r="AB50" s="221"/>
      <c r="AC50" s="221"/>
      <c r="AD50" s="221"/>
      <c r="AE50" s="221"/>
      <c r="AF50" s="221"/>
      <c r="AG50" s="222"/>
      <c r="AH50" s="243"/>
      <c r="AI50" s="221" t="s">
        <v>561</v>
      </c>
      <c r="AJ50" s="221"/>
      <c r="AK50" s="221"/>
      <c r="AL50" s="222">
        <v>177</v>
      </c>
      <c r="AM50" s="222">
        <v>433</v>
      </c>
      <c r="AN50" s="222">
        <v>25</v>
      </c>
      <c r="AO50" s="221"/>
      <c r="AP50" s="268">
        <v>0.31834532374100721</v>
      </c>
      <c r="AQ50" s="226"/>
      <c r="AR50" s="25"/>
      <c r="AS50" s="25"/>
    </row>
    <row r="51" spans="1:45" ht="15" customHeight="1" x14ac:dyDescent="0.2">
      <c r="A51" s="2"/>
      <c r="B51" s="225">
        <v>1994</v>
      </c>
      <c r="C51" s="166" t="s">
        <v>167</v>
      </c>
      <c r="D51" s="221" t="s">
        <v>166</v>
      </c>
      <c r="E51" s="166"/>
      <c r="F51" s="166">
        <v>21</v>
      </c>
      <c r="G51" s="166">
        <v>16</v>
      </c>
      <c r="H51" s="240">
        <v>0.875</v>
      </c>
      <c r="I51" s="240">
        <v>0.375</v>
      </c>
      <c r="J51" s="240">
        <v>1.25</v>
      </c>
      <c r="K51" s="241">
        <v>2.875</v>
      </c>
      <c r="L51" s="39"/>
      <c r="M51" s="234" t="s">
        <v>350</v>
      </c>
      <c r="N51" s="166"/>
      <c r="O51" s="166"/>
      <c r="P51" s="166" t="s">
        <v>478</v>
      </c>
      <c r="Q51" s="166" t="s">
        <v>471</v>
      </c>
      <c r="R51" s="166" t="s">
        <v>494</v>
      </c>
      <c r="S51" s="166" t="s">
        <v>460</v>
      </c>
      <c r="T51" s="242"/>
      <c r="U51" s="224" t="s">
        <v>443</v>
      </c>
      <c r="V51" s="39"/>
      <c r="W51" s="244" t="s">
        <v>418</v>
      </c>
      <c r="X51" s="223"/>
      <c r="Y51" s="223" t="s">
        <v>520</v>
      </c>
      <c r="Z51" s="258"/>
      <c r="AA51" s="258"/>
      <c r="AB51" s="258"/>
      <c r="AC51" s="258"/>
      <c r="AD51" s="258"/>
      <c r="AE51" s="258"/>
      <c r="AF51" s="258"/>
      <c r="AG51" s="264" t="s">
        <v>521</v>
      </c>
      <c r="AH51" s="226"/>
      <c r="AI51" s="221" t="s">
        <v>554</v>
      </c>
      <c r="AJ51" s="221"/>
      <c r="AK51" s="221"/>
      <c r="AL51" s="222"/>
      <c r="AM51" s="269">
        <v>2.4463276836158192</v>
      </c>
      <c r="AN51" s="269">
        <v>0.14124293785310735</v>
      </c>
      <c r="AO51" s="221"/>
      <c r="AP51" s="221"/>
      <c r="AQ51" s="226"/>
      <c r="AR51" s="25"/>
      <c r="AS51" s="25"/>
    </row>
    <row r="52" spans="1:45" ht="15" customHeight="1" x14ac:dyDescent="0.2">
      <c r="A52" s="2"/>
      <c r="B52" s="225">
        <v>1995</v>
      </c>
      <c r="C52" s="166"/>
      <c r="D52" s="221"/>
      <c r="E52" s="166"/>
      <c r="F52" s="166">
        <v>22</v>
      </c>
      <c r="G52" s="166"/>
      <c r="H52" s="240"/>
      <c r="I52" s="240"/>
      <c r="J52" s="240"/>
      <c r="K52" s="241"/>
      <c r="L52" s="39"/>
      <c r="M52" s="234" t="s">
        <v>352</v>
      </c>
      <c r="N52" s="166"/>
      <c r="O52" s="166"/>
      <c r="P52" s="166" t="s">
        <v>479</v>
      </c>
      <c r="Q52" s="166" t="s">
        <v>472</v>
      </c>
      <c r="R52" s="166" t="s">
        <v>495</v>
      </c>
      <c r="S52" s="166" t="s">
        <v>461</v>
      </c>
      <c r="T52" s="242"/>
      <c r="U52" s="224" t="s">
        <v>444</v>
      </c>
      <c r="V52" s="39"/>
      <c r="W52" s="244" t="s">
        <v>277</v>
      </c>
      <c r="X52" s="223"/>
      <c r="Y52" s="223" t="s">
        <v>522</v>
      </c>
      <c r="Z52" s="221"/>
      <c r="AA52" s="221"/>
      <c r="AB52" s="221"/>
      <c r="AC52" s="223"/>
      <c r="AD52" s="221"/>
      <c r="AE52" s="221"/>
      <c r="AF52" s="221"/>
      <c r="AG52" s="221" t="s">
        <v>419</v>
      </c>
      <c r="AH52" s="226"/>
      <c r="AI52" s="221"/>
      <c r="AJ52" s="221"/>
      <c r="AK52" s="221"/>
      <c r="AL52" s="222"/>
      <c r="AM52" s="222"/>
      <c r="AN52" s="222"/>
      <c r="AO52" s="221"/>
      <c r="AP52" s="221"/>
      <c r="AQ52" s="226"/>
      <c r="AR52" s="25"/>
      <c r="AS52" s="25"/>
    </row>
    <row r="53" spans="1:45" ht="15" customHeight="1" x14ac:dyDescent="0.2">
      <c r="A53" s="2"/>
      <c r="B53" s="225">
        <v>1996</v>
      </c>
      <c r="C53" s="166" t="s">
        <v>81</v>
      </c>
      <c r="D53" s="221" t="s">
        <v>91</v>
      </c>
      <c r="E53" s="166"/>
      <c r="F53" s="166">
        <v>23</v>
      </c>
      <c r="G53" s="166">
        <v>29</v>
      </c>
      <c r="H53" s="240">
        <v>1.5517241379310345</v>
      </c>
      <c r="I53" s="240">
        <v>0.2413793103448276</v>
      </c>
      <c r="J53" s="240">
        <v>1.7931034482758621</v>
      </c>
      <c r="K53" s="241">
        <v>3.2068965517241379</v>
      </c>
      <c r="L53" s="39"/>
      <c r="M53" s="234" t="s">
        <v>351</v>
      </c>
      <c r="N53" s="166"/>
      <c r="O53" s="166"/>
      <c r="P53" s="166" t="s">
        <v>480</v>
      </c>
      <c r="Q53" s="166" t="s">
        <v>473</v>
      </c>
      <c r="R53" s="166" t="s">
        <v>496</v>
      </c>
      <c r="S53" s="166" t="s">
        <v>462</v>
      </c>
      <c r="T53" s="242"/>
      <c r="U53" s="224" t="s">
        <v>445</v>
      </c>
      <c r="V53" s="39"/>
      <c r="W53" s="244" t="s">
        <v>279</v>
      </c>
      <c r="X53" s="223"/>
      <c r="Y53" s="223" t="s">
        <v>523</v>
      </c>
      <c r="Z53" s="221"/>
      <c r="AA53" s="221"/>
      <c r="AB53" s="221"/>
      <c r="AC53" s="223"/>
      <c r="AD53" s="221"/>
      <c r="AE53" s="221"/>
      <c r="AF53" s="221"/>
      <c r="AG53" s="221" t="s">
        <v>420</v>
      </c>
      <c r="AH53" s="226"/>
      <c r="AI53" s="219" t="s">
        <v>562</v>
      </c>
      <c r="AJ53" s="221"/>
      <c r="AK53" s="221"/>
      <c r="AL53" s="222">
        <v>108</v>
      </c>
      <c r="AM53" s="222">
        <v>296</v>
      </c>
      <c r="AN53" s="222">
        <v>36</v>
      </c>
      <c r="AO53" s="221"/>
      <c r="AP53" s="268">
        <v>0.19424460431654678</v>
      </c>
      <c r="AQ53" s="226"/>
      <c r="AR53" s="25"/>
      <c r="AS53" s="25"/>
    </row>
    <row r="54" spans="1:45" ht="15" customHeight="1" x14ac:dyDescent="0.2">
      <c r="A54" s="2"/>
      <c r="B54" s="225">
        <v>1997</v>
      </c>
      <c r="C54" s="166" t="s">
        <v>60</v>
      </c>
      <c r="D54" s="221" t="s">
        <v>91</v>
      </c>
      <c r="E54" s="166"/>
      <c r="F54" s="166">
        <v>24</v>
      </c>
      <c r="G54" s="166">
        <v>24</v>
      </c>
      <c r="H54" s="240">
        <v>1.0416666666666667</v>
      </c>
      <c r="I54" s="240">
        <v>0.375</v>
      </c>
      <c r="J54" s="240">
        <v>1.4166666666666667</v>
      </c>
      <c r="K54" s="241">
        <v>2.9166666666666665</v>
      </c>
      <c r="L54" s="39"/>
      <c r="M54" s="234" t="s">
        <v>274</v>
      </c>
      <c r="N54" s="166"/>
      <c r="O54" s="166"/>
      <c r="P54" s="166" t="s">
        <v>481</v>
      </c>
      <c r="Q54" s="166" t="s">
        <v>466</v>
      </c>
      <c r="R54" s="166" t="s">
        <v>497</v>
      </c>
      <c r="S54" s="166" t="s">
        <v>463</v>
      </c>
      <c r="T54" s="242"/>
      <c r="U54" s="224" t="s">
        <v>446</v>
      </c>
      <c r="V54" s="39"/>
      <c r="W54" s="244" t="s">
        <v>281</v>
      </c>
      <c r="X54" s="223"/>
      <c r="Y54" s="223" t="s">
        <v>524</v>
      </c>
      <c r="Z54" s="221"/>
      <c r="AA54" s="221"/>
      <c r="AB54" s="221"/>
      <c r="AC54" s="223"/>
      <c r="AD54" s="221"/>
      <c r="AE54" s="221"/>
      <c r="AF54" s="221"/>
      <c r="AG54" s="221" t="s">
        <v>421</v>
      </c>
      <c r="AH54" s="226"/>
      <c r="AI54" s="221" t="s">
        <v>554</v>
      </c>
      <c r="AJ54" s="221"/>
      <c r="AK54" s="221"/>
      <c r="AL54" s="222"/>
      <c r="AM54" s="269">
        <v>2.7407407407407409</v>
      </c>
      <c r="AN54" s="269">
        <v>0.33333333333333331</v>
      </c>
      <c r="AO54" s="221"/>
      <c r="AP54" s="221"/>
      <c r="AQ54" s="226"/>
      <c r="AR54" s="25"/>
      <c r="AS54" s="25"/>
    </row>
    <row r="55" spans="1:45" ht="15" customHeight="1" x14ac:dyDescent="0.2">
      <c r="A55" s="2"/>
      <c r="B55" s="225">
        <v>1998</v>
      </c>
      <c r="C55" s="166" t="s">
        <v>170</v>
      </c>
      <c r="D55" s="221" t="s">
        <v>171</v>
      </c>
      <c r="E55" s="166"/>
      <c r="F55" s="166">
        <v>25</v>
      </c>
      <c r="G55" s="166">
        <v>28</v>
      </c>
      <c r="H55" s="240">
        <v>2.0357142857142856</v>
      </c>
      <c r="I55" s="240">
        <v>0.17857142857142858</v>
      </c>
      <c r="J55" s="240">
        <v>2.2142857142857144</v>
      </c>
      <c r="K55" s="241">
        <v>3.1428571428571428</v>
      </c>
      <c r="L55" s="39"/>
      <c r="M55" s="234" t="s">
        <v>276</v>
      </c>
      <c r="N55" s="166"/>
      <c r="O55" s="166"/>
      <c r="P55" s="166" t="s">
        <v>482</v>
      </c>
      <c r="Q55" s="166" t="s">
        <v>474</v>
      </c>
      <c r="R55" s="166" t="s">
        <v>498</v>
      </c>
      <c r="S55" s="166" t="s">
        <v>464</v>
      </c>
      <c r="T55" s="242"/>
      <c r="U55" s="224" t="s">
        <v>447</v>
      </c>
      <c r="V55" s="39"/>
      <c r="W55" s="244"/>
      <c r="X55" s="223"/>
      <c r="Y55" s="223"/>
      <c r="Z55" s="221"/>
      <c r="AA55" s="221"/>
      <c r="AB55" s="221"/>
      <c r="AC55" s="223"/>
      <c r="AD55" s="221"/>
      <c r="AE55" s="221"/>
      <c r="AF55" s="221"/>
      <c r="AG55" s="223"/>
      <c r="AH55" s="241"/>
      <c r="AI55" s="221"/>
      <c r="AJ55" s="221"/>
      <c r="AK55" s="221"/>
      <c r="AL55" s="222"/>
      <c r="AM55" s="222"/>
      <c r="AN55" s="222"/>
      <c r="AO55" s="221"/>
      <c r="AP55" s="221"/>
      <c r="AQ55" s="226"/>
      <c r="AR55" s="25"/>
      <c r="AS55" s="25"/>
    </row>
    <row r="56" spans="1:45" ht="15" customHeight="1" x14ac:dyDescent="0.2">
      <c r="A56" s="2"/>
      <c r="B56" s="225">
        <v>1999</v>
      </c>
      <c r="C56" s="166"/>
      <c r="D56" s="221"/>
      <c r="E56" s="166"/>
      <c r="F56" s="166">
        <v>26</v>
      </c>
      <c r="G56" s="166"/>
      <c r="H56" s="240"/>
      <c r="I56" s="240"/>
      <c r="J56" s="240"/>
      <c r="K56" s="241"/>
      <c r="L56" s="39"/>
      <c r="M56" s="234" t="s">
        <v>278</v>
      </c>
      <c r="N56" s="166"/>
      <c r="O56" s="166"/>
      <c r="P56" s="166" t="s">
        <v>483</v>
      </c>
      <c r="Q56" s="166" t="s">
        <v>475</v>
      </c>
      <c r="R56" s="166" t="s">
        <v>499</v>
      </c>
      <c r="S56" s="166" t="s">
        <v>357</v>
      </c>
      <c r="T56" s="242"/>
      <c r="U56" s="224" t="s">
        <v>448</v>
      </c>
      <c r="V56" s="39"/>
      <c r="W56" s="234" t="s">
        <v>517</v>
      </c>
      <c r="X56" s="223"/>
      <c r="Y56" s="223"/>
      <c r="Z56" s="221"/>
      <c r="AA56" s="221"/>
      <c r="AB56" s="221"/>
      <c r="AC56" s="223"/>
      <c r="AD56" s="221"/>
      <c r="AE56" s="221"/>
      <c r="AF56" s="221"/>
      <c r="AG56" s="221"/>
      <c r="AH56" s="226"/>
      <c r="AI56" s="219" t="s">
        <v>563</v>
      </c>
      <c r="AJ56" s="221"/>
      <c r="AK56" s="221"/>
      <c r="AL56" s="222">
        <v>55</v>
      </c>
      <c r="AM56" s="222">
        <v>127</v>
      </c>
      <c r="AN56" s="222">
        <v>8</v>
      </c>
      <c r="AO56" s="221"/>
      <c r="AP56" s="268">
        <v>9.8920863309352514E-2</v>
      </c>
      <c r="AQ56" s="226"/>
      <c r="AR56" s="25"/>
      <c r="AS56" s="25"/>
    </row>
    <row r="57" spans="1:45" ht="15" customHeight="1" x14ac:dyDescent="0.2">
      <c r="A57" s="2"/>
      <c r="B57" s="225">
        <v>2000</v>
      </c>
      <c r="C57" s="166" t="s">
        <v>86</v>
      </c>
      <c r="D57" s="221" t="s">
        <v>172</v>
      </c>
      <c r="E57" s="166"/>
      <c r="F57" s="166">
        <v>27</v>
      </c>
      <c r="G57" s="166">
        <v>28</v>
      </c>
      <c r="H57" s="240">
        <v>2.0714285714285716</v>
      </c>
      <c r="I57" s="240">
        <v>0.17857142857142858</v>
      </c>
      <c r="J57" s="240">
        <v>2.25</v>
      </c>
      <c r="K57" s="241">
        <v>3.5357142857142856</v>
      </c>
      <c r="L57" s="39"/>
      <c r="M57" s="234" t="s">
        <v>280</v>
      </c>
      <c r="N57" s="166"/>
      <c r="O57" s="166"/>
      <c r="P57" s="166" t="s">
        <v>484</v>
      </c>
      <c r="Q57" s="166" t="s">
        <v>372</v>
      </c>
      <c r="R57" s="166" t="s">
        <v>500</v>
      </c>
      <c r="S57" s="166" t="s">
        <v>465</v>
      </c>
      <c r="T57" s="242"/>
      <c r="U57" s="224" t="s">
        <v>449</v>
      </c>
      <c r="V57" s="39"/>
      <c r="W57" s="244" t="s">
        <v>518</v>
      </c>
      <c r="X57" s="223"/>
      <c r="Y57" s="258" t="s">
        <v>527</v>
      </c>
      <c r="Z57" s="258"/>
      <c r="AA57" s="258"/>
      <c r="AB57" s="258"/>
      <c r="AC57" s="258"/>
      <c r="AD57" s="258"/>
      <c r="AE57" s="258"/>
      <c r="AF57" s="258"/>
      <c r="AG57" s="264" t="s">
        <v>525</v>
      </c>
      <c r="AH57" s="241">
        <v>8.3333333333333329E-2</v>
      </c>
      <c r="AI57" s="221" t="s">
        <v>554</v>
      </c>
      <c r="AJ57" s="221"/>
      <c r="AK57" s="221"/>
      <c r="AL57" s="222"/>
      <c r="AM57" s="269">
        <v>2.3090909090909091</v>
      </c>
      <c r="AN57" s="269">
        <v>0.14545454545454545</v>
      </c>
      <c r="AO57" s="221"/>
      <c r="AP57" s="221"/>
      <c r="AQ57" s="226"/>
      <c r="AR57" s="25"/>
      <c r="AS57" s="25"/>
    </row>
    <row r="58" spans="1:45" ht="15" customHeight="1" x14ac:dyDescent="0.2">
      <c r="A58" s="2"/>
      <c r="B58" s="225">
        <v>2001</v>
      </c>
      <c r="C58" s="166"/>
      <c r="D58" s="221"/>
      <c r="E58" s="166"/>
      <c r="F58" s="166">
        <v>28</v>
      </c>
      <c r="G58" s="166"/>
      <c r="H58" s="240"/>
      <c r="I58" s="240"/>
      <c r="J58" s="240"/>
      <c r="K58" s="241"/>
      <c r="L58" s="39"/>
      <c r="M58" s="234" t="s">
        <v>282</v>
      </c>
      <c r="N58" s="166"/>
      <c r="O58" s="166"/>
      <c r="P58" s="166" t="s">
        <v>485</v>
      </c>
      <c r="Q58" s="166" t="s">
        <v>476</v>
      </c>
      <c r="R58" s="166" t="s">
        <v>501</v>
      </c>
      <c r="S58" s="166" t="s">
        <v>466</v>
      </c>
      <c r="T58" s="242"/>
      <c r="U58" s="224" t="s">
        <v>450</v>
      </c>
      <c r="V58" s="39"/>
      <c r="W58" s="244" t="s">
        <v>519</v>
      </c>
      <c r="X58" s="223"/>
      <c r="Y58" s="258" t="s">
        <v>528</v>
      </c>
      <c r="Z58" s="258"/>
      <c r="AA58" s="258"/>
      <c r="AB58" s="258"/>
      <c r="AC58" s="258"/>
      <c r="AD58" s="258"/>
      <c r="AE58" s="258"/>
      <c r="AF58" s="258"/>
      <c r="AG58" s="264" t="s">
        <v>526</v>
      </c>
      <c r="AH58" s="241">
        <v>7.8534031413612565E-2</v>
      </c>
      <c r="AI58" s="221"/>
      <c r="AJ58" s="221"/>
      <c r="AK58" s="221"/>
      <c r="AL58" s="221"/>
      <c r="AM58" s="221"/>
      <c r="AN58" s="221"/>
      <c r="AO58" s="221"/>
      <c r="AP58" s="221"/>
      <c r="AQ58" s="226"/>
      <c r="AR58" s="25"/>
      <c r="AS58" s="25"/>
    </row>
    <row r="59" spans="1:45" ht="15" customHeight="1" x14ac:dyDescent="0.2">
      <c r="A59" s="2"/>
      <c r="B59" s="225">
        <v>2002</v>
      </c>
      <c r="C59" s="166" t="s">
        <v>85</v>
      </c>
      <c r="D59" s="221" t="s">
        <v>96</v>
      </c>
      <c r="E59" s="166"/>
      <c r="F59" s="166">
        <v>29</v>
      </c>
      <c r="G59" s="166">
        <v>29</v>
      </c>
      <c r="H59" s="240">
        <v>1.3448275862068966</v>
      </c>
      <c r="I59" s="240">
        <v>0.13793103448275862</v>
      </c>
      <c r="J59" s="240">
        <v>1.4827586206896552</v>
      </c>
      <c r="K59" s="241">
        <v>3.1724137931034484</v>
      </c>
      <c r="L59" s="39"/>
      <c r="M59" s="234" t="s">
        <v>283</v>
      </c>
      <c r="N59" s="166"/>
      <c r="O59" s="166"/>
      <c r="P59" s="166" t="s">
        <v>396</v>
      </c>
      <c r="Q59" s="166" t="s">
        <v>266</v>
      </c>
      <c r="R59" s="166" t="s">
        <v>502</v>
      </c>
      <c r="S59" s="166" t="s">
        <v>467</v>
      </c>
      <c r="T59" s="242"/>
      <c r="U59" s="224" t="s">
        <v>451</v>
      </c>
      <c r="V59" s="39"/>
      <c r="W59" s="244"/>
      <c r="X59" s="223"/>
      <c r="Y59" s="223"/>
      <c r="Z59" s="221"/>
      <c r="AA59" s="221"/>
      <c r="AB59" s="221"/>
      <c r="AC59" s="223"/>
      <c r="AD59" s="221"/>
      <c r="AE59" s="221"/>
      <c r="AF59" s="221"/>
      <c r="AG59" s="223"/>
      <c r="AH59" s="241"/>
      <c r="AI59" s="219" t="s">
        <v>564</v>
      </c>
      <c r="AJ59" s="221"/>
      <c r="AK59" s="221"/>
      <c r="AL59" s="222">
        <v>53</v>
      </c>
      <c r="AM59" s="222">
        <v>70</v>
      </c>
      <c r="AN59" s="222">
        <v>16</v>
      </c>
      <c r="AO59" s="221"/>
      <c r="AP59" s="268">
        <v>9.5323741007194249E-2</v>
      </c>
      <c r="AQ59" s="226"/>
      <c r="AR59" s="25"/>
      <c r="AS59" s="25"/>
    </row>
    <row r="60" spans="1:45" ht="15" customHeight="1" x14ac:dyDescent="0.2">
      <c r="A60" s="2"/>
      <c r="B60" s="225">
        <v>2003</v>
      </c>
      <c r="C60" s="166" t="s">
        <v>88</v>
      </c>
      <c r="D60" s="221" t="s">
        <v>96</v>
      </c>
      <c r="E60" s="166"/>
      <c r="F60" s="166">
        <v>30</v>
      </c>
      <c r="G60" s="166">
        <v>26</v>
      </c>
      <c r="H60" s="240">
        <v>2.7692307692307692</v>
      </c>
      <c r="I60" s="240">
        <v>0.34615384615384615</v>
      </c>
      <c r="J60" s="240">
        <v>3.1153846153846154</v>
      </c>
      <c r="K60" s="241">
        <v>4.1923076923076925</v>
      </c>
      <c r="L60" s="39"/>
      <c r="M60" s="234" t="s">
        <v>285</v>
      </c>
      <c r="N60" s="166"/>
      <c r="O60" s="166"/>
      <c r="P60" s="166" t="s">
        <v>486</v>
      </c>
      <c r="Q60" s="166" t="s">
        <v>235</v>
      </c>
      <c r="R60" s="166" t="s">
        <v>503</v>
      </c>
      <c r="S60" s="166" t="s">
        <v>468</v>
      </c>
      <c r="T60" s="242"/>
      <c r="U60" s="224" t="s">
        <v>452</v>
      </c>
      <c r="V60" s="39"/>
      <c r="W60" s="244" t="s">
        <v>284</v>
      </c>
      <c r="X60" s="223"/>
      <c r="Y60" s="223"/>
      <c r="Z60" s="221"/>
      <c r="AA60" s="221"/>
      <c r="AB60" s="221"/>
      <c r="AC60" s="223"/>
      <c r="AD60" s="221"/>
      <c r="AE60" s="221"/>
      <c r="AF60" s="221"/>
      <c r="AG60" s="223"/>
      <c r="AH60" s="224"/>
      <c r="AI60" s="221" t="s">
        <v>554</v>
      </c>
      <c r="AJ60" s="221"/>
      <c r="AK60" s="221"/>
      <c r="AL60" s="222"/>
      <c r="AM60" s="269">
        <v>1.320754716981132</v>
      </c>
      <c r="AN60" s="269">
        <v>0.30188679245283018</v>
      </c>
      <c r="AO60" s="221"/>
      <c r="AP60" s="221"/>
      <c r="AQ60" s="226"/>
      <c r="AR60" s="25"/>
      <c r="AS60" s="25"/>
    </row>
    <row r="61" spans="1:45" ht="15" customHeight="1" x14ac:dyDescent="0.2">
      <c r="A61" s="2"/>
      <c r="B61" s="225">
        <v>2004</v>
      </c>
      <c r="C61" s="166" t="s">
        <v>88</v>
      </c>
      <c r="D61" s="221" t="s">
        <v>96</v>
      </c>
      <c r="E61" s="166"/>
      <c r="F61" s="166">
        <v>31</v>
      </c>
      <c r="G61" s="166">
        <v>28</v>
      </c>
      <c r="H61" s="260">
        <v>3.6785714285714284</v>
      </c>
      <c r="I61" s="240">
        <v>0.4642857142857143</v>
      </c>
      <c r="J61" s="260">
        <v>4.1428571428571432</v>
      </c>
      <c r="K61" s="241">
        <v>4.7857142857142856</v>
      </c>
      <c r="L61" s="39"/>
      <c r="M61" s="234" t="s">
        <v>286</v>
      </c>
      <c r="N61" s="166"/>
      <c r="O61" s="166"/>
      <c r="P61" s="166" t="s">
        <v>487</v>
      </c>
      <c r="Q61" s="166" t="s">
        <v>86</v>
      </c>
      <c r="R61" s="166" t="s">
        <v>504</v>
      </c>
      <c r="S61" s="166" t="s">
        <v>469</v>
      </c>
      <c r="T61" s="242"/>
      <c r="U61" s="224" t="s">
        <v>453</v>
      </c>
      <c r="V61" s="39"/>
      <c r="W61" s="244" t="s">
        <v>418</v>
      </c>
      <c r="X61" s="223"/>
      <c r="Y61" s="258" t="s">
        <v>530</v>
      </c>
      <c r="Z61" s="258"/>
      <c r="AA61" s="258"/>
      <c r="AB61" s="258"/>
      <c r="AC61" s="258"/>
      <c r="AD61" s="258"/>
      <c r="AE61" s="258"/>
      <c r="AF61" s="258"/>
      <c r="AG61" s="258" t="s">
        <v>529</v>
      </c>
      <c r="AH61" s="241">
        <v>1.5873015873015872</v>
      </c>
      <c r="AI61" s="221"/>
      <c r="AJ61" s="221"/>
      <c r="AK61" s="221"/>
      <c r="AL61" s="221"/>
      <c r="AM61" s="221"/>
      <c r="AN61" s="221"/>
      <c r="AO61" s="221"/>
      <c r="AP61" s="221"/>
      <c r="AQ61" s="226"/>
      <c r="AR61" s="25"/>
      <c r="AS61" s="25"/>
    </row>
    <row r="62" spans="1:45" ht="15" customHeight="1" x14ac:dyDescent="0.2">
      <c r="A62" s="2"/>
      <c r="B62" s="225">
        <v>2005</v>
      </c>
      <c r="C62" s="166" t="s">
        <v>82</v>
      </c>
      <c r="D62" s="221" t="s">
        <v>96</v>
      </c>
      <c r="E62" s="166"/>
      <c r="F62" s="166">
        <v>32</v>
      </c>
      <c r="G62" s="166">
        <v>25</v>
      </c>
      <c r="H62" s="240">
        <v>3.28</v>
      </c>
      <c r="I62" s="240">
        <v>0.4</v>
      </c>
      <c r="J62" s="240">
        <v>3.68</v>
      </c>
      <c r="K62" s="261">
        <v>5.12</v>
      </c>
      <c r="L62" s="39"/>
      <c r="M62" s="234" t="s">
        <v>287</v>
      </c>
      <c r="N62" s="166"/>
      <c r="O62" s="166"/>
      <c r="P62" s="166" t="s">
        <v>488</v>
      </c>
      <c r="Q62" s="166" t="s">
        <v>84</v>
      </c>
      <c r="R62" s="166" t="s">
        <v>505</v>
      </c>
      <c r="S62" s="166" t="s">
        <v>323</v>
      </c>
      <c r="T62" s="242"/>
      <c r="U62" s="224" t="s">
        <v>378</v>
      </c>
      <c r="V62" s="39"/>
      <c r="W62" s="244" t="s">
        <v>277</v>
      </c>
      <c r="X62" s="223"/>
      <c r="Y62" s="223" t="s">
        <v>531</v>
      </c>
      <c r="Z62" s="221"/>
      <c r="AA62" s="221"/>
      <c r="AB62" s="221"/>
      <c r="AC62" s="223"/>
      <c r="AD62" s="221"/>
      <c r="AE62" s="221"/>
      <c r="AF62" s="221"/>
      <c r="AG62" s="221" t="s">
        <v>422</v>
      </c>
      <c r="AH62" s="241">
        <v>1.6574585635359116</v>
      </c>
      <c r="AI62" s="219" t="s">
        <v>553</v>
      </c>
      <c r="AJ62" s="221"/>
      <c r="AK62" s="221"/>
      <c r="AL62" s="222">
        <v>37</v>
      </c>
      <c r="AM62" s="222">
        <v>75</v>
      </c>
      <c r="AN62" s="222">
        <v>11</v>
      </c>
      <c r="AO62" s="221"/>
      <c r="AP62" s="268">
        <v>6.654676258992806E-2</v>
      </c>
      <c r="AQ62" s="226"/>
      <c r="AR62" s="25"/>
      <c r="AS62" s="25"/>
    </row>
    <row r="63" spans="1:45" ht="15" customHeight="1" x14ac:dyDescent="0.2">
      <c r="A63" s="2"/>
      <c r="B63" s="225">
        <v>2006</v>
      </c>
      <c r="C63" s="166" t="s">
        <v>60</v>
      </c>
      <c r="D63" s="221" t="s">
        <v>109</v>
      </c>
      <c r="E63" s="166"/>
      <c r="F63" s="166">
        <v>33</v>
      </c>
      <c r="G63" s="166">
        <v>27</v>
      </c>
      <c r="H63" s="240">
        <v>2.7037037037037037</v>
      </c>
      <c r="I63" s="240">
        <v>0.25925925925925924</v>
      </c>
      <c r="J63" s="240">
        <v>2.9629629629629628</v>
      </c>
      <c r="K63" s="241">
        <v>3.5555555555555554</v>
      </c>
      <c r="L63" s="39"/>
      <c r="M63" s="234" t="s">
        <v>288</v>
      </c>
      <c r="N63" s="166"/>
      <c r="O63" s="166"/>
      <c r="P63" s="166" t="s">
        <v>489</v>
      </c>
      <c r="Q63" s="166" t="s">
        <v>84</v>
      </c>
      <c r="R63" s="166" t="s">
        <v>506</v>
      </c>
      <c r="S63" s="166" t="s">
        <v>170</v>
      </c>
      <c r="T63" s="242"/>
      <c r="U63" s="224" t="s">
        <v>454</v>
      </c>
      <c r="V63" s="39"/>
      <c r="W63" s="244" t="s">
        <v>279</v>
      </c>
      <c r="X63" s="223"/>
      <c r="Y63" s="223" t="s">
        <v>532</v>
      </c>
      <c r="Z63" s="221"/>
      <c r="AA63" s="221"/>
      <c r="AB63" s="221"/>
      <c r="AC63" s="223"/>
      <c r="AD63" s="221"/>
      <c r="AE63" s="221"/>
      <c r="AF63" s="221"/>
      <c r="AG63" s="221" t="s">
        <v>423</v>
      </c>
      <c r="AH63" s="241">
        <v>1.8518518518518519</v>
      </c>
      <c r="AI63" s="221" t="s">
        <v>554</v>
      </c>
      <c r="AJ63" s="221"/>
      <c r="AK63" s="221"/>
      <c r="AL63" s="222"/>
      <c r="AM63" s="269">
        <v>2.0270270270270272</v>
      </c>
      <c r="AN63" s="269">
        <v>0.29729729729729731</v>
      </c>
      <c r="AO63" s="221"/>
      <c r="AP63" s="221"/>
      <c r="AQ63" s="226"/>
      <c r="AR63" s="25"/>
      <c r="AS63" s="25"/>
    </row>
    <row r="64" spans="1:45" ht="15" customHeight="1" x14ac:dyDescent="0.2">
      <c r="A64" s="2"/>
      <c r="B64" s="225">
        <v>2007</v>
      </c>
      <c r="C64" s="166" t="s">
        <v>87</v>
      </c>
      <c r="D64" s="221" t="s">
        <v>114</v>
      </c>
      <c r="E64" s="166"/>
      <c r="F64" s="166">
        <v>34</v>
      </c>
      <c r="G64" s="166">
        <v>26</v>
      </c>
      <c r="H64" s="240">
        <v>1.8846153846153846</v>
      </c>
      <c r="I64" s="240">
        <v>0.19230769230769232</v>
      </c>
      <c r="J64" s="240">
        <v>2.0769230769230771</v>
      </c>
      <c r="K64" s="241">
        <v>2.8076923076923075</v>
      </c>
      <c r="L64" s="39"/>
      <c r="M64" s="234" t="s">
        <v>290</v>
      </c>
      <c r="N64" s="166"/>
      <c r="O64" s="166"/>
      <c r="P64" s="166" t="s">
        <v>490</v>
      </c>
      <c r="Q64" s="166" t="s">
        <v>84</v>
      </c>
      <c r="R64" s="166" t="s">
        <v>507</v>
      </c>
      <c r="S64" s="166" t="s">
        <v>167</v>
      </c>
      <c r="T64" s="242"/>
      <c r="U64" s="224" t="s">
        <v>414</v>
      </c>
      <c r="V64" s="39"/>
      <c r="W64" s="244" t="s">
        <v>281</v>
      </c>
      <c r="X64" s="223"/>
      <c r="Y64" s="223" t="s">
        <v>533</v>
      </c>
      <c r="Z64" s="221"/>
      <c r="AA64" s="221"/>
      <c r="AB64" s="221"/>
      <c r="AC64" s="223"/>
      <c r="AD64" s="221"/>
      <c r="AE64" s="221"/>
      <c r="AF64" s="221"/>
      <c r="AG64" s="221" t="s">
        <v>424</v>
      </c>
      <c r="AH64" s="241">
        <v>2.0491803278688523</v>
      </c>
      <c r="AI64" s="221"/>
      <c r="AJ64" s="221"/>
      <c r="AK64" s="221"/>
      <c r="AL64" s="221"/>
      <c r="AM64" s="221"/>
      <c r="AN64" s="221"/>
      <c r="AO64" s="221"/>
      <c r="AP64" s="221"/>
      <c r="AQ64" s="226"/>
      <c r="AR64" s="25"/>
      <c r="AS64" s="25"/>
    </row>
    <row r="65" spans="1:45" ht="15" customHeight="1" x14ac:dyDescent="0.2">
      <c r="A65" s="2"/>
      <c r="B65" s="225">
        <v>2008</v>
      </c>
      <c r="C65" s="166" t="s">
        <v>60</v>
      </c>
      <c r="D65" s="221" t="s">
        <v>114</v>
      </c>
      <c r="E65" s="166"/>
      <c r="F65" s="166">
        <v>35</v>
      </c>
      <c r="G65" s="166">
        <v>24</v>
      </c>
      <c r="H65" s="240">
        <v>2.125</v>
      </c>
      <c r="I65" s="240">
        <v>8.3333333333333329E-2</v>
      </c>
      <c r="J65" s="240">
        <v>2.2083333333333335</v>
      </c>
      <c r="K65" s="241">
        <v>2.7916666666666665</v>
      </c>
      <c r="L65" s="39"/>
      <c r="M65" s="234" t="s">
        <v>292</v>
      </c>
      <c r="N65" s="166"/>
      <c r="O65" s="166"/>
      <c r="P65" s="166" t="s">
        <v>456</v>
      </c>
      <c r="Q65" s="166" t="s">
        <v>84</v>
      </c>
      <c r="R65" s="166" t="s">
        <v>508</v>
      </c>
      <c r="S65" s="166" t="s">
        <v>87</v>
      </c>
      <c r="T65" s="242"/>
      <c r="U65" s="224" t="s">
        <v>414</v>
      </c>
      <c r="V65" s="39"/>
      <c r="W65" s="244" t="s">
        <v>289</v>
      </c>
      <c r="X65" s="223"/>
      <c r="Y65" s="223" t="s">
        <v>534</v>
      </c>
      <c r="Z65" s="221"/>
      <c r="AA65" s="221"/>
      <c r="AB65" s="221"/>
      <c r="AC65" s="223"/>
      <c r="AD65" s="221"/>
      <c r="AE65" s="221"/>
      <c r="AF65" s="221"/>
      <c r="AG65" s="221" t="s">
        <v>425</v>
      </c>
      <c r="AH65" s="241">
        <v>2.1818181818181817</v>
      </c>
      <c r="AI65" s="219" t="s">
        <v>565</v>
      </c>
      <c r="AJ65" s="221"/>
      <c r="AK65" s="221"/>
      <c r="AL65" s="222">
        <v>39</v>
      </c>
      <c r="AM65" s="222">
        <v>64</v>
      </c>
      <c r="AN65" s="222">
        <v>21</v>
      </c>
      <c r="AO65" s="221"/>
      <c r="AP65" s="268">
        <v>7.0143884892086325E-2</v>
      </c>
      <c r="AQ65" s="226"/>
      <c r="AR65" s="25"/>
      <c r="AS65" s="25"/>
    </row>
    <row r="66" spans="1:45" ht="15" customHeight="1" x14ac:dyDescent="0.2">
      <c r="A66" s="2"/>
      <c r="B66" s="225">
        <v>2009</v>
      </c>
      <c r="C66" s="166" t="s">
        <v>81</v>
      </c>
      <c r="D66" s="221" t="s">
        <v>114</v>
      </c>
      <c r="E66" s="166"/>
      <c r="F66" s="166">
        <v>36</v>
      </c>
      <c r="G66" s="166">
        <v>24</v>
      </c>
      <c r="H66" s="240">
        <v>2.4166666666666665</v>
      </c>
      <c r="I66" s="240">
        <v>4.1666666666666664E-2</v>
      </c>
      <c r="J66" s="240">
        <v>2.4583333333333335</v>
      </c>
      <c r="K66" s="241">
        <v>3.875</v>
      </c>
      <c r="L66" s="39"/>
      <c r="M66" s="234" t="s">
        <v>293</v>
      </c>
      <c r="N66" s="166"/>
      <c r="O66" s="166"/>
      <c r="P66" s="166" t="s">
        <v>491</v>
      </c>
      <c r="Q66" s="166" t="s">
        <v>84</v>
      </c>
      <c r="R66" s="166" t="s">
        <v>508</v>
      </c>
      <c r="S66" s="166" t="s">
        <v>83</v>
      </c>
      <c r="T66" s="242"/>
      <c r="U66" s="224" t="s">
        <v>455</v>
      </c>
      <c r="V66" s="39"/>
      <c r="W66" s="244" t="s">
        <v>291</v>
      </c>
      <c r="X66" s="223"/>
      <c r="Y66" s="223" t="s">
        <v>535</v>
      </c>
      <c r="Z66" s="221"/>
      <c r="AA66" s="221"/>
      <c r="AB66" s="221"/>
      <c r="AC66" s="223"/>
      <c r="AD66" s="221"/>
      <c r="AE66" s="221"/>
      <c r="AF66" s="221"/>
      <c r="AG66" s="221" t="s">
        <v>426</v>
      </c>
      <c r="AH66" s="241">
        <v>2.1604938271604937</v>
      </c>
      <c r="AI66" s="221" t="s">
        <v>554</v>
      </c>
      <c r="AJ66" s="221"/>
      <c r="AK66" s="221"/>
      <c r="AL66" s="222"/>
      <c r="AM66" s="269">
        <v>1.641025641025641</v>
      </c>
      <c r="AN66" s="269">
        <v>0.53846153846153844</v>
      </c>
      <c r="AO66" s="221"/>
      <c r="AP66" s="221"/>
      <c r="AQ66" s="226"/>
      <c r="AR66" s="25"/>
      <c r="AS66" s="25"/>
    </row>
    <row r="67" spans="1:45" ht="15" customHeight="1" x14ac:dyDescent="0.2">
      <c r="A67" s="2"/>
      <c r="B67" s="225">
        <v>2010</v>
      </c>
      <c r="C67" s="166" t="s">
        <v>81</v>
      </c>
      <c r="D67" s="221" t="s">
        <v>114</v>
      </c>
      <c r="E67" s="166"/>
      <c r="F67" s="166">
        <v>37</v>
      </c>
      <c r="G67" s="166">
        <v>26</v>
      </c>
      <c r="H67" s="240">
        <v>3.0384615384615383</v>
      </c>
      <c r="I67" s="240">
        <v>0.34615384615384615</v>
      </c>
      <c r="J67" s="240">
        <v>3.3846153846153846</v>
      </c>
      <c r="K67" s="241">
        <v>4.2692307692307692</v>
      </c>
      <c r="L67" s="39"/>
      <c r="M67" s="234" t="s">
        <v>295</v>
      </c>
      <c r="N67" s="166"/>
      <c r="O67" s="166"/>
      <c r="P67" s="166" t="s">
        <v>492</v>
      </c>
      <c r="Q67" s="166" t="s">
        <v>84</v>
      </c>
      <c r="R67" s="166" t="s">
        <v>509</v>
      </c>
      <c r="S67" s="166" t="s">
        <v>88</v>
      </c>
      <c r="T67" s="242"/>
      <c r="U67" s="224" t="s">
        <v>267</v>
      </c>
      <c r="V67" s="39"/>
      <c r="W67" s="244" t="s">
        <v>416</v>
      </c>
      <c r="X67" s="223"/>
      <c r="Y67" s="223" t="s">
        <v>536</v>
      </c>
      <c r="Z67" s="221"/>
      <c r="AA67" s="221"/>
      <c r="AB67" s="221"/>
      <c r="AC67" s="223"/>
      <c r="AD67" s="221"/>
      <c r="AE67" s="221"/>
      <c r="AF67" s="221"/>
      <c r="AG67" s="221" t="s">
        <v>427</v>
      </c>
      <c r="AH67" s="241">
        <v>2.1798365122615806</v>
      </c>
      <c r="AI67" s="221"/>
      <c r="AJ67" s="221"/>
      <c r="AK67" s="221"/>
      <c r="AL67" s="222"/>
      <c r="AM67" s="222"/>
      <c r="AN67" s="222"/>
      <c r="AO67" s="221"/>
      <c r="AP67" s="221"/>
      <c r="AQ67" s="226"/>
      <c r="AR67" s="25"/>
      <c r="AS67" s="25"/>
    </row>
    <row r="68" spans="1:45" ht="15" customHeight="1" x14ac:dyDescent="0.2">
      <c r="A68" s="2"/>
      <c r="B68" s="225">
        <v>2011</v>
      </c>
      <c r="C68" s="166" t="s">
        <v>60</v>
      </c>
      <c r="D68" s="221" t="s">
        <v>114</v>
      </c>
      <c r="E68" s="166"/>
      <c r="F68" s="166">
        <v>38</v>
      </c>
      <c r="G68" s="166">
        <v>25</v>
      </c>
      <c r="H68" s="240">
        <v>2.76</v>
      </c>
      <c r="I68" s="240">
        <v>0.04</v>
      </c>
      <c r="J68" s="240">
        <v>2.8</v>
      </c>
      <c r="K68" s="241">
        <v>3.84</v>
      </c>
      <c r="L68" s="39"/>
      <c r="M68" s="234" t="s">
        <v>296</v>
      </c>
      <c r="N68" s="166"/>
      <c r="O68" s="166"/>
      <c r="P68" s="166" t="s">
        <v>326</v>
      </c>
      <c r="Q68" s="166" t="s">
        <v>84</v>
      </c>
      <c r="R68" s="166" t="s">
        <v>510</v>
      </c>
      <c r="S68" s="166" t="s">
        <v>79</v>
      </c>
      <c r="T68" s="242"/>
      <c r="U68" s="224" t="s">
        <v>456</v>
      </c>
      <c r="V68" s="39"/>
      <c r="W68" s="244" t="s">
        <v>417</v>
      </c>
      <c r="X68" s="223"/>
      <c r="Y68" s="223" t="s">
        <v>537</v>
      </c>
      <c r="Z68" s="221"/>
      <c r="AA68" s="221"/>
      <c r="AB68" s="221"/>
      <c r="AC68" s="223"/>
      <c r="AD68" s="221"/>
      <c r="AE68" s="221"/>
      <c r="AF68" s="221"/>
      <c r="AG68" s="221" t="s">
        <v>428</v>
      </c>
      <c r="AH68" s="241">
        <v>2.2670025188916876</v>
      </c>
      <c r="AI68" s="219" t="s">
        <v>555</v>
      </c>
      <c r="AJ68" s="221"/>
      <c r="AK68" s="221"/>
      <c r="AL68" s="222">
        <v>31</v>
      </c>
      <c r="AM68" s="222">
        <v>56</v>
      </c>
      <c r="AN68" s="222">
        <v>0</v>
      </c>
      <c r="AO68" s="221"/>
      <c r="AP68" s="268">
        <v>5.5755395683453238E-2</v>
      </c>
      <c r="AQ68" s="226"/>
      <c r="AR68" s="25"/>
      <c r="AS68" s="25"/>
    </row>
    <row r="69" spans="1:45" ht="15" customHeight="1" x14ac:dyDescent="0.2">
      <c r="A69" s="2"/>
      <c r="B69" s="225">
        <v>2012</v>
      </c>
      <c r="C69" s="166" t="s">
        <v>86</v>
      </c>
      <c r="D69" s="221" t="s">
        <v>114</v>
      </c>
      <c r="E69" s="166"/>
      <c r="F69" s="166">
        <v>39</v>
      </c>
      <c r="G69" s="166">
        <v>26</v>
      </c>
      <c r="H69" s="240">
        <v>2.5</v>
      </c>
      <c r="I69" s="240">
        <v>7.6923076923076927E-2</v>
      </c>
      <c r="J69" s="240">
        <v>2.5769230769230771</v>
      </c>
      <c r="K69" s="241">
        <v>3.4230769230769229</v>
      </c>
      <c r="L69" s="39"/>
      <c r="M69" s="234" t="s">
        <v>297</v>
      </c>
      <c r="N69" s="166"/>
      <c r="O69" s="166"/>
      <c r="P69" s="166" t="s">
        <v>238</v>
      </c>
      <c r="Q69" s="166" t="s">
        <v>81</v>
      </c>
      <c r="R69" s="166" t="s">
        <v>485</v>
      </c>
      <c r="S69" s="166" t="s">
        <v>81</v>
      </c>
      <c r="T69" s="242"/>
      <c r="U69" s="224" t="s">
        <v>457</v>
      </c>
      <c r="V69" s="39"/>
      <c r="W69" s="234">
        <v>1000</v>
      </c>
      <c r="X69" s="223"/>
      <c r="Y69" s="223" t="s">
        <v>538</v>
      </c>
      <c r="Z69" s="221"/>
      <c r="AA69" s="221"/>
      <c r="AB69" s="221"/>
      <c r="AC69" s="223"/>
      <c r="AD69" s="221"/>
      <c r="AE69" s="221"/>
      <c r="AF69" s="221"/>
      <c r="AG69" s="221" t="s">
        <v>429</v>
      </c>
      <c r="AH69" s="241">
        <v>2.2675736961451247</v>
      </c>
      <c r="AI69" s="221" t="s">
        <v>554</v>
      </c>
      <c r="AJ69" s="221"/>
      <c r="AK69" s="221"/>
      <c r="AL69" s="222"/>
      <c r="AM69" s="269">
        <v>1.8064516129032258</v>
      </c>
      <c r="AN69" s="269">
        <v>0</v>
      </c>
      <c r="AO69" s="221"/>
      <c r="AP69" s="221"/>
      <c r="AQ69" s="226"/>
      <c r="AR69" s="25"/>
      <c r="AS69" s="25"/>
    </row>
    <row r="70" spans="1:45" ht="15" customHeight="1" x14ac:dyDescent="0.2">
      <c r="A70" s="2"/>
      <c r="B70" s="225">
        <v>2013</v>
      </c>
      <c r="C70" s="166" t="s">
        <v>87</v>
      </c>
      <c r="D70" s="221" t="s">
        <v>114</v>
      </c>
      <c r="E70" s="166"/>
      <c r="F70" s="166">
        <v>40</v>
      </c>
      <c r="G70" s="166">
        <v>26</v>
      </c>
      <c r="H70" s="240">
        <v>2.3846153846153846</v>
      </c>
      <c r="I70" s="240">
        <v>0.19230769230769232</v>
      </c>
      <c r="J70" s="240">
        <v>2.5769230769230771</v>
      </c>
      <c r="K70" s="241">
        <v>3.5</v>
      </c>
      <c r="L70" s="39"/>
      <c r="M70" s="234" t="s">
        <v>298</v>
      </c>
      <c r="N70" s="166"/>
      <c r="O70" s="166"/>
      <c r="P70" s="166" t="s">
        <v>87</v>
      </c>
      <c r="Q70" s="262" t="s">
        <v>80</v>
      </c>
      <c r="R70" s="166" t="s">
        <v>511</v>
      </c>
      <c r="S70" s="166" t="s">
        <v>81</v>
      </c>
      <c r="T70" s="242"/>
      <c r="U70" s="224" t="s">
        <v>372</v>
      </c>
      <c r="V70" s="39"/>
      <c r="W70" s="234">
        <v>1100</v>
      </c>
      <c r="X70" s="223"/>
      <c r="Y70" s="223" t="s">
        <v>539</v>
      </c>
      <c r="Z70" s="221"/>
      <c r="AA70" s="221"/>
      <c r="AB70" s="221"/>
      <c r="AC70" s="223"/>
      <c r="AD70" s="221"/>
      <c r="AE70" s="221"/>
      <c r="AF70" s="221"/>
      <c r="AG70" s="221" t="s">
        <v>430</v>
      </c>
      <c r="AH70" s="241">
        <v>2.263374485596708</v>
      </c>
      <c r="AI70" s="221"/>
      <c r="AJ70" s="221"/>
      <c r="AK70" s="221"/>
      <c r="AL70" s="221"/>
      <c r="AM70" s="221"/>
      <c r="AN70" s="221"/>
      <c r="AO70" s="221"/>
      <c r="AP70" s="221"/>
      <c r="AQ70" s="226"/>
      <c r="AR70" s="25"/>
      <c r="AS70" s="25"/>
    </row>
    <row r="71" spans="1:45" ht="15" customHeight="1" x14ac:dyDescent="0.2">
      <c r="A71" s="2"/>
      <c r="B71" s="225">
        <v>2014</v>
      </c>
      <c r="C71" s="166" t="s">
        <v>84</v>
      </c>
      <c r="D71" s="221" t="s">
        <v>173</v>
      </c>
      <c r="E71" s="166"/>
      <c r="F71" s="166">
        <v>41</v>
      </c>
      <c r="G71" s="166">
        <v>29</v>
      </c>
      <c r="H71" s="240">
        <v>2.103448275862069</v>
      </c>
      <c r="I71" s="240">
        <v>0.34482758620689657</v>
      </c>
      <c r="J71" s="240">
        <v>2.4482758620689653</v>
      </c>
      <c r="K71" s="241">
        <v>3.896551724137931</v>
      </c>
      <c r="L71" s="39"/>
      <c r="M71" s="234" t="s">
        <v>300</v>
      </c>
      <c r="N71" s="166"/>
      <c r="O71" s="166"/>
      <c r="P71" s="166" t="s">
        <v>88</v>
      </c>
      <c r="Q71" s="166" t="s">
        <v>80</v>
      </c>
      <c r="R71" s="262" t="s">
        <v>512</v>
      </c>
      <c r="S71" s="166" t="s">
        <v>81</v>
      </c>
      <c r="T71" s="242"/>
      <c r="U71" s="224" t="s">
        <v>384</v>
      </c>
      <c r="V71" s="39"/>
      <c r="W71" s="234">
        <v>1200</v>
      </c>
      <c r="X71" s="223"/>
      <c r="Y71" s="223" t="s">
        <v>540</v>
      </c>
      <c r="Z71" s="221"/>
      <c r="AA71" s="221"/>
      <c r="AB71" s="221"/>
      <c r="AC71" s="223"/>
      <c r="AD71" s="221"/>
      <c r="AE71" s="221"/>
      <c r="AF71" s="221"/>
      <c r="AG71" s="221" t="s">
        <v>431</v>
      </c>
      <c r="AH71" s="241">
        <v>2.2388059701492535</v>
      </c>
      <c r="AI71" s="219" t="s">
        <v>566</v>
      </c>
      <c r="AJ71" s="221"/>
      <c r="AK71" s="221"/>
      <c r="AL71" s="222">
        <v>28</v>
      </c>
      <c r="AM71" s="222">
        <v>57</v>
      </c>
      <c r="AN71" s="222">
        <v>5</v>
      </c>
      <c r="AO71" s="221"/>
      <c r="AP71" s="268">
        <v>5.0359712230215826E-2</v>
      </c>
      <c r="AQ71" s="226"/>
      <c r="AR71" s="25"/>
      <c r="AS71" s="25"/>
    </row>
    <row r="72" spans="1:45" ht="15" customHeight="1" x14ac:dyDescent="0.2">
      <c r="A72" s="2"/>
      <c r="B72" s="225">
        <v>2015</v>
      </c>
      <c r="C72" s="166" t="s">
        <v>84</v>
      </c>
      <c r="D72" s="221" t="s">
        <v>173</v>
      </c>
      <c r="E72" s="166"/>
      <c r="F72" s="166">
        <v>42</v>
      </c>
      <c r="G72" s="166">
        <v>8</v>
      </c>
      <c r="H72" s="240">
        <v>1.75</v>
      </c>
      <c r="I72" s="240">
        <v>0.125</v>
      </c>
      <c r="J72" s="240">
        <v>1.875</v>
      </c>
      <c r="K72" s="241">
        <v>3.25</v>
      </c>
      <c r="L72" s="39"/>
      <c r="M72" s="234" t="s">
        <v>301</v>
      </c>
      <c r="N72" s="166"/>
      <c r="O72" s="166"/>
      <c r="P72" s="166" t="s">
        <v>88</v>
      </c>
      <c r="Q72" s="166" t="s">
        <v>80</v>
      </c>
      <c r="R72" s="166" t="s">
        <v>513</v>
      </c>
      <c r="S72" s="166" t="s">
        <v>81</v>
      </c>
      <c r="T72" s="242"/>
      <c r="U72" s="224" t="s">
        <v>458</v>
      </c>
      <c r="V72" s="39"/>
      <c r="W72" s="225"/>
      <c r="X72" s="223"/>
      <c r="Y72" s="223"/>
      <c r="Z72" s="221"/>
      <c r="AA72" s="221"/>
      <c r="AB72" s="221"/>
      <c r="AC72" s="221"/>
      <c r="AD72" s="221"/>
      <c r="AE72" s="221"/>
      <c r="AF72" s="245"/>
      <c r="AG72" s="221"/>
      <c r="AH72" s="246"/>
      <c r="AI72" s="221" t="s">
        <v>554</v>
      </c>
      <c r="AJ72" s="221"/>
      <c r="AK72" s="221"/>
      <c r="AL72" s="222"/>
      <c r="AM72" s="269">
        <v>2.0357142857142856</v>
      </c>
      <c r="AN72" s="269">
        <v>0.17857142857142858</v>
      </c>
      <c r="AO72" s="221"/>
      <c r="AP72" s="221"/>
      <c r="AQ72" s="226"/>
      <c r="AR72" s="25"/>
      <c r="AS72" s="25"/>
    </row>
    <row r="73" spans="1:45" ht="15" customHeight="1" x14ac:dyDescent="0.2">
      <c r="A73" s="2"/>
      <c r="B73" s="225">
        <v>2016</v>
      </c>
      <c r="C73" s="166" t="s">
        <v>82</v>
      </c>
      <c r="D73" s="221" t="s">
        <v>109</v>
      </c>
      <c r="E73" s="166"/>
      <c r="F73" s="166">
        <v>43</v>
      </c>
      <c r="G73" s="166">
        <v>28</v>
      </c>
      <c r="H73" s="240">
        <v>1.9285714285714286</v>
      </c>
      <c r="I73" s="240">
        <v>3.5714285714285712E-2</v>
      </c>
      <c r="J73" s="240">
        <v>1.9642857142857142</v>
      </c>
      <c r="K73" s="241">
        <v>2.7142857142857144</v>
      </c>
      <c r="L73" s="39"/>
      <c r="M73" s="234" t="s">
        <v>302</v>
      </c>
      <c r="N73" s="166"/>
      <c r="O73" s="166"/>
      <c r="P73" s="166" t="s">
        <v>79</v>
      </c>
      <c r="Q73" s="166" t="s">
        <v>80</v>
      </c>
      <c r="R73" s="166" t="s">
        <v>463</v>
      </c>
      <c r="S73" s="262" t="s">
        <v>80</v>
      </c>
      <c r="T73" s="242"/>
      <c r="U73" s="224" t="s">
        <v>340</v>
      </c>
      <c r="V73" s="39"/>
      <c r="W73" s="244" t="s">
        <v>294</v>
      </c>
      <c r="X73" s="223"/>
      <c r="Y73" s="221"/>
      <c r="Z73" s="221"/>
      <c r="AA73" s="221"/>
      <c r="AB73" s="221"/>
      <c r="AC73" s="221"/>
      <c r="AD73" s="221"/>
      <c r="AE73" s="221"/>
      <c r="AF73" s="245"/>
      <c r="AG73" s="221"/>
      <c r="AH73" s="246"/>
      <c r="AI73" s="221"/>
      <c r="AJ73" s="221"/>
      <c r="AK73" s="221"/>
      <c r="AL73" s="221"/>
      <c r="AM73" s="221"/>
      <c r="AN73" s="221"/>
      <c r="AO73" s="221"/>
      <c r="AP73" s="221"/>
      <c r="AQ73" s="226"/>
      <c r="AR73" s="25"/>
      <c r="AS73" s="25"/>
    </row>
    <row r="74" spans="1:45" ht="15" customHeight="1" x14ac:dyDescent="0.2">
      <c r="A74" s="2"/>
      <c r="B74" s="225">
        <v>2017</v>
      </c>
      <c r="C74" s="166" t="s">
        <v>220</v>
      </c>
      <c r="D74" s="221" t="s">
        <v>221</v>
      </c>
      <c r="E74" s="166"/>
      <c r="F74" s="166">
        <v>44</v>
      </c>
      <c r="G74" s="166">
        <v>31</v>
      </c>
      <c r="H74" s="240">
        <v>1.8064516129032258</v>
      </c>
      <c r="I74" s="240">
        <v>0</v>
      </c>
      <c r="J74" s="240">
        <v>1.8064516129032258</v>
      </c>
      <c r="K74" s="241">
        <v>2.967741935483871</v>
      </c>
      <c r="L74" s="39"/>
      <c r="M74" s="234" t="s">
        <v>303</v>
      </c>
      <c r="N74" s="166"/>
      <c r="O74" s="166"/>
      <c r="P74" s="262" t="s">
        <v>84</v>
      </c>
      <c r="Q74" s="166" t="s">
        <v>80</v>
      </c>
      <c r="R74" s="166" t="s">
        <v>514</v>
      </c>
      <c r="S74" s="166" t="s">
        <v>80</v>
      </c>
      <c r="T74" s="259"/>
      <c r="U74" s="263" t="s">
        <v>269</v>
      </c>
      <c r="V74" s="39"/>
      <c r="W74" s="244" t="s">
        <v>281</v>
      </c>
      <c r="X74" s="223"/>
      <c r="Y74" s="264" t="s">
        <v>545</v>
      </c>
      <c r="Z74" s="258"/>
      <c r="AA74" s="258"/>
      <c r="AB74" s="258"/>
      <c r="AC74" s="258"/>
      <c r="AD74" s="258"/>
      <c r="AE74" s="258"/>
      <c r="AF74" s="258"/>
      <c r="AG74" s="264" t="s">
        <v>541</v>
      </c>
      <c r="AH74" s="241">
        <v>2.2421524663677128</v>
      </c>
      <c r="AI74" s="219" t="s">
        <v>567</v>
      </c>
      <c r="AJ74" s="221"/>
      <c r="AK74" s="221"/>
      <c r="AL74" s="222">
        <v>28</v>
      </c>
      <c r="AM74" s="222">
        <v>58</v>
      </c>
      <c r="AN74" s="222">
        <v>5</v>
      </c>
      <c r="AO74" s="221"/>
      <c r="AP74" s="268">
        <v>5.0359712230215826E-2</v>
      </c>
      <c r="AQ74" s="226"/>
      <c r="AR74" s="25"/>
      <c r="AS74" s="25"/>
    </row>
    <row r="75" spans="1:45" ht="15" customHeight="1" x14ac:dyDescent="0.2">
      <c r="A75" s="2"/>
      <c r="B75" s="225"/>
      <c r="C75" s="166"/>
      <c r="D75" s="221"/>
      <c r="E75" s="166"/>
      <c r="F75" s="166"/>
      <c r="G75" s="166"/>
      <c r="H75" s="240"/>
      <c r="I75" s="240"/>
      <c r="J75" s="240"/>
      <c r="K75" s="241"/>
      <c r="L75" s="39"/>
      <c r="M75" s="234"/>
      <c r="N75" s="166"/>
      <c r="O75" s="166"/>
      <c r="P75" s="166"/>
      <c r="Q75" s="166"/>
      <c r="R75" s="166"/>
      <c r="S75" s="166"/>
      <c r="T75" s="242"/>
      <c r="U75" s="224"/>
      <c r="V75" s="39"/>
      <c r="W75" s="244" t="s">
        <v>291</v>
      </c>
      <c r="X75" s="223"/>
      <c r="Y75" s="264" t="s">
        <v>546</v>
      </c>
      <c r="Z75" s="258"/>
      <c r="AA75" s="258"/>
      <c r="AB75" s="258"/>
      <c r="AC75" s="258"/>
      <c r="AD75" s="258"/>
      <c r="AE75" s="258"/>
      <c r="AF75" s="258"/>
      <c r="AG75" s="264" t="s">
        <v>542</v>
      </c>
      <c r="AH75" s="241">
        <v>2.4911032028469751</v>
      </c>
      <c r="AI75" s="221" t="s">
        <v>554</v>
      </c>
      <c r="AJ75" s="221"/>
      <c r="AK75" s="221"/>
      <c r="AL75" s="222"/>
      <c r="AM75" s="269">
        <v>2.0714285714285716</v>
      </c>
      <c r="AN75" s="269">
        <v>0.17857142857142858</v>
      </c>
      <c r="AO75" s="221"/>
      <c r="AP75" s="221"/>
      <c r="AQ75" s="226"/>
      <c r="AR75" s="25"/>
      <c r="AS75" s="25"/>
    </row>
    <row r="76" spans="1:45" ht="15" customHeight="1" x14ac:dyDescent="0.2">
      <c r="A76" s="2"/>
      <c r="B76" s="225"/>
      <c r="C76" s="166"/>
      <c r="D76" s="221"/>
      <c r="E76" s="166"/>
      <c r="F76" s="166"/>
      <c r="G76" s="166"/>
      <c r="H76" s="240"/>
      <c r="I76" s="240"/>
      <c r="J76" s="240"/>
      <c r="K76" s="241"/>
      <c r="L76" s="39"/>
      <c r="M76" s="234"/>
      <c r="N76" s="166"/>
      <c r="O76" s="166"/>
      <c r="P76" s="166"/>
      <c r="Q76" s="166"/>
      <c r="R76" s="166"/>
      <c r="S76" s="166"/>
      <c r="T76" s="242"/>
      <c r="U76" s="224"/>
      <c r="V76" s="39"/>
      <c r="W76" s="234">
        <v>1000</v>
      </c>
      <c r="X76" s="223"/>
      <c r="Y76" s="264" t="s">
        <v>547</v>
      </c>
      <c r="Z76" s="258"/>
      <c r="AA76" s="258"/>
      <c r="AB76" s="258"/>
      <c r="AC76" s="258"/>
      <c r="AD76" s="258"/>
      <c r="AE76" s="258"/>
      <c r="AF76" s="258"/>
      <c r="AG76" s="264" t="s">
        <v>543</v>
      </c>
      <c r="AH76" s="241">
        <v>2.5316455696202533</v>
      </c>
      <c r="AI76" s="221"/>
      <c r="AJ76" s="221"/>
      <c r="AK76" s="221"/>
      <c r="AL76" s="221"/>
      <c r="AM76" s="221"/>
      <c r="AN76" s="221"/>
      <c r="AO76" s="221"/>
      <c r="AP76" s="221"/>
      <c r="AQ76" s="226"/>
      <c r="AR76" s="25"/>
      <c r="AS76" s="25"/>
    </row>
    <row r="77" spans="1:45" ht="15" customHeight="1" x14ac:dyDescent="0.2">
      <c r="A77" s="2"/>
      <c r="B77" s="236" t="s">
        <v>568</v>
      </c>
      <c r="C77" s="65"/>
      <c r="D77" s="66"/>
      <c r="E77" s="65"/>
      <c r="F77" s="65"/>
      <c r="G77" s="65"/>
      <c r="H77" s="272"/>
      <c r="I77" s="272"/>
      <c r="J77" s="272"/>
      <c r="K77" s="273"/>
      <c r="L77" s="39"/>
      <c r="M77" s="236" t="s">
        <v>570</v>
      </c>
      <c r="N77" s="65"/>
      <c r="O77" s="66"/>
      <c r="P77" s="65"/>
      <c r="Q77" s="65"/>
      <c r="R77" s="65"/>
      <c r="S77" s="272"/>
      <c r="T77" s="272"/>
      <c r="U77" s="273"/>
      <c r="V77" s="39"/>
      <c r="W77" s="234">
        <v>1200</v>
      </c>
      <c r="X77" s="223"/>
      <c r="Y77" s="264" t="s">
        <v>548</v>
      </c>
      <c r="Z77" s="258"/>
      <c r="AA77" s="258"/>
      <c r="AB77" s="258"/>
      <c r="AC77" s="258"/>
      <c r="AD77" s="258"/>
      <c r="AE77" s="258"/>
      <c r="AF77" s="258"/>
      <c r="AG77" s="264" t="s">
        <v>544</v>
      </c>
      <c r="AH77" s="241">
        <v>2.5210084033613445</v>
      </c>
      <c r="AI77" s="221" t="s">
        <v>7</v>
      </c>
      <c r="AJ77" s="221"/>
      <c r="AK77" s="221"/>
      <c r="AL77" s="221">
        <v>556</v>
      </c>
      <c r="AM77" s="221">
        <v>1236</v>
      </c>
      <c r="AN77" s="221">
        <v>127</v>
      </c>
      <c r="AO77" s="221"/>
      <c r="AP77" s="221"/>
      <c r="AQ77" s="226"/>
      <c r="AR77" s="25"/>
      <c r="AS77" s="25"/>
    </row>
    <row r="78" spans="1:45" ht="15" customHeight="1" x14ac:dyDescent="0.2">
      <c r="A78" s="2"/>
      <c r="B78" s="234">
        <v>5648</v>
      </c>
      <c r="C78" s="258" t="s">
        <v>577</v>
      </c>
      <c r="D78" s="221"/>
      <c r="E78" s="166"/>
      <c r="F78" s="166"/>
      <c r="G78" s="166"/>
      <c r="H78" s="240"/>
      <c r="I78" s="240"/>
      <c r="J78" s="240"/>
      <c r="K78" s="241"/>
      <c r="L78" s="39"/>
      <c r="M78" s="234">
        <v>5648</v>
      </c>
      <c r="N78" s="258" t="s">
        <v>577</v>
      </c>
      <c r="O78" s="166"/>
      <c r="P78" s="166"/>
      <c r="Q78" s="166"/>
      <c r="R78" s="166"/>
      <c r="S78" s="166"/>
      <c r="T78" s="240"/>
      <c r="U78" s="241"/>
      <c r="V78" s="39"/>
      <c r="W78" s="244"/>
      <c r="X78" s="223"/>
      <c r="Y78" s="221"/>
      <c r="Z78" s="221"/>
      <c r="AA78" s="221"/>
      <c r="AB78" s="221"/>
      <c r="AC78" s="221"/>
      <c r="AD78" s="221"/>
      <c r="AE78" s="221"/>
      <c r="AF78" s="245"/>
      <c r="AG78" s="221"/>
      <c r="AH78" s="246"/>
      <c r="AI78" s="221" t="s">
        <v>554</v>
      </c>
      <c r="AJ78" s="221"/>
      <c r="AK78" s="221"/>
      <c r="AL78" s="221"/>
      <c r="AM78" s="269">
        <v>2.2230215827338129</v>
      </c>
      <c r="AN78" s="269">
        <v>0.22841726618705036</v>
      </c>
      <c r="AO78" s="221"/>
      <c r="AP78" s="221"/>
      <c r="AQ78" s="226"/>
      <c r="AR78" s="25"/>
      <c r="AS78" s="25"/>
    </row>
    <row r="79" spans="1:45" ht="15" customHeight="1" x14ac:dyDescent="0.2">
      <c r="A79" s="2"/>
      <c r="B79" s="225"/>
      <c r="C79" s="166"/>
      <c r="D79" s="221"/>
      <c r="E79" s="166"/>
      <c r="F79" s="166"/>
      <c r="G79" s="166"/>
      <c r="H79" s="240"/>
      <c r="I79" s="240"/>
      <c r="J79" s="240"/>
      <c r="K79" s="241"/>
      <c r="L79" s="39"/>
      <c r="M79" s="234">
        <v>5615</v>
      </c>
      <c r="N79" s="258" t="s">
        <v>576</v>
      </c>
      <c r="O79" s="166"/>
      <c r="P79" s="166"/>
      <c r="Q79" s="166"/>
      <c r="R79" s="166"/>
      <c r="S79" s="166"/>
      <c r="T79" s="240"/>
      <c r="U79" s="241"/>
      <c r="V79" s="39"/>
      <c r="W79" s="234" t="s">
        <v>299</v>
      </c>
      <c r="X79" s="223"/>
      <c r="Y79" s="221"/>
      <c r="Z79" s="221"/>
      <c r="AA79" s="221"/>
      <c r="AB79" s="221"/>
      <c r="AC79" s="221"/>
      <c r="AD79" s="221"/>
      <c r="AE79" s="221"/>
      <c r="AF79" s="245"/>
      <c r="AG79" s="221"/>
      <c r="AH79" s="246"/>
      <c r="AI79" s="221"/>
      <c r="AJ79" s="221"/>
      <c r="AK79" s="221"/>
      <c r="AL79" s="221"/>
      <c r="AM79" s="221"/>
      <c r="AN79" s="221"/>
      <c r="AO79" s="221"/>
      <c r="AP79" s="221"/>
      <c r="AQ79" s="226"/>
      <c r="AR79" s="25"/>
      <c r="AS79" s="25"/>
    </row>
    <row r="80" spans="1:45" ht="15" customHeight="1" x14ac:dyDescent="0.2">
      <c r="A80" s="2"/>
      <c r="B80" s="236" t="s">
        <v>569</v>
      </c>
      <c r="C80" s="65"/>
      <c r="D80" s="66"/>
      <c r="E80" s="65"/>
      <c r="F80" s="65"/>
      <c r="G80" s="65"/>
      <c r="H80" s="272"/>
      <c r="I80" s="272"/>
      <c r="J80" s="272"/>
      <c r="K80" s="273"/>
      <c r="L80" s="39"/>
      <c r="M80" s="234">
        <v>5216</v>
      </c>
      <c r="N80" s="258" t="s">
        <v>575</v>
      </c>
      <c r="O80" s="166"/>
      <c r="P80" s="166"/>
      <c r="Q80" s="166"/>
      <c r="R80" s="166"/>
      <c r="S80" s="166"/>
      <c r="T80" s="240"/>
      <c r="U80" s="241"/>
      <c r="V80" s="39"/>
      <c r="W80" s="234">
        <v>1000</v>
      </c>
      <c r="X80" s="223"/>
      <c r="Y80" s="258" t="s">
        <v>549</v>
      </c>
      <c r="Z80" s="258"/>
      <c r="AA80" s="258"/>
      <c r="AB80" s="258"/>
      <c r="AC80" s="258"/>
      <c r="AD80" s="258"/>
      <c r="AE80" s="258"/>
      <c r="AF80" s="258"/>
      <c r="AG80" s="258" t="s">
        <v>550</v>
      </c>
      <c r="AH80" s="241">
        <v>3.6764705882352939</v>
      </c>
      <c r="AI80" s="221"/>
      <c r="AJ80" s="221"/>
      <c r="AK80" s="221"/>
      <c r="AL80" s="221"/>
      <c r="AM80" s="221"/>
      <c r="AN80" s="221"/>
      <c r="AO80" s="221"/>
      <c r="AP80" s="221"/>
      <c r="AQ80" s="226"/>
      <c r="AR80" s="25"/>
      <c r="AS80" s="25"/>
    </row>
    <row r="81" spans="1:45" ht="15" customHeight="1" x14ac:dyDescent="0.2">
      <c r="A81" s="2"/>
      <c r="B81" s="225">
        <v>5216</v>
      </c>
      <c r="C81" s="258" t="s">
        <v>575</v>
      </c>
      <c r="D81" s="221"/>
      <c r="E81" s="166"/>
      <c r="F81" s="166"/>
      <c r="G81" s="166"/>
      <c r="H81" s="240"/>
      <c r="I81" s="240"/>
      <c r="J81" s="240"/>
      <c r="K81" s="241"/>
      <c r="L81" s="39"/>
      <c r="M81" s="234">
        <v>5118</v>
      </c>
      <c r="N81" s="221" t="s">
        <v>579</v>
      </c>
      <c r="O81" s="166"/>
      <c r="P81" s="166"/>
      <c r="Q81" s="166"/>
      <c r="R81" s="166"/>
      <c r="S81" s="166"/>
      <c r="T81" s="242"/>
      <c r="U81" s="224"/>
      <c r="V81" s="39"/>
      <c r="W81" s="234"/>
      <c r="X81" s="223"/>
      <c r="Y81" s="258"/>
      <c r="Z81" s="258"/>
      <c r="AA81" s="258"/>
      <c r="AB81" s="258"/>
      <c r="AC81" s="258"/>
      <c r="AD81" s="258"/>
      <c r="AE81" s="258"/>
      <c r="AF81" s="258"/>
      <c r="AG81" s="258"/>
      <c r="AH81" s="241"/>
      <c r="AI81" s="270" t="s">
        <v>556</v>
      </c>
      <c r="AJ81" s="67"/>
      <c r="AK81" s="67"/>
      <c r="AL81" s="267" t="s">
        <v>557</v>
      </c>
      <c r="AM81" s="267" t="s">
        <v>558</v>
      </c>
      <c r="AN81" s="267" t="s">
        <v>559</v>
      </c>
      <c r="AO81" s="267"/>
      <c r="AP81" s="66"/>
      <c r="AQ81" s="175"/>
      <c r="AR81" s="25"/>
      <c r="AS81" s="25"/>
    </row>
    <row r="82" spans="1:45" ht="15" customHeight="1" x14ac:dyDescent="0.2">
      <c r="A82" s="2"/>
      <c r="B82" s="225"/>
      <c r="C82" s="166"/>
      <c r="D82" s="221"/>
      <c r="E82" s="166"/>
      <c r="F82" s="166"/>
      <c r="G82" s="166"/>
      <c r="H82" s="240"/>
      <c r="I82" s="240"/>
      <c r="J82" s="240"/>
      <c r="K82" s="241"/>
      <c r="L82" s="39"/>
      <c r="M82" s="234">
        <v>5076</v>
      </c>
      <c r="N82" s="221" t="s">
        <v>578</v>
      </c>
      <c r="O82" s="166"/>
      <c r="P82" s="166"/>
      <c r="Q82" s="166"/>
      <c r="R82" s="166"/>
      <c r="S82" s="166"/>
      <c r="T82" s="242"/>
      <c r="U82" s="224"/>
      <c r="V82" s="39"/>
      <c r="W82" s="234"/>
      <c r="X82" s="223"/>
      <c r="Y82" s="258"/>
      <c r="Z82" s="258"/>
      <c r="AA82" s="258"/>
      <c r="AB82" s="258"/>
      <c r="AC82" s="258"/>
      <c r="AD82" s="258"/>
      <c r="AE82" s="258"/>
      <c r="AF82" s="258"/>
      <c r="AG82" s="258"/>
      <c r="AH82" s="241"/>
      <c r="AI82" s="221" t="s">
        <v>561</v>
      </c>
      <c r="AJ82" s="221"/>
      <c r="AK82" s="221"/>
      <c r="AL82" s="269">
        <v>2.4463276836158192</v>
      </c>
      <c r="AM82" s="269">
        <v>2.1372549019607843</v>
      </c>
      <c r="AN82" s="269">
        <v>0.30907278165503493</v>
      </c>
      <c r="AO82" s="222"/>
      <c r="AP82" s="221"/>
      <c r="AQ82" s="226"/>
      <c r="AR82" s="25"/>
      <c r="AS82" s="25"/>
    </row>
    <row r="83" spans="1:45" ht="15" customHeight="1" x14ac:dyDescent="0.2">
      <c r="A83" s="2"/>
      <c r="B83" s="275" t="s">
        <v>571</v>
      </c>
      <c r="C83" s="67" t="s">
        <v>572</v>
      </c>
      <c r="D83" s="67"/>
      <c r="E83" s="65" t="s">
        <v>3</v>
      </c>
      <c r="F83" s="65"/>
      <c r="G83" s="65" t="s">
        <v>573</v>
      </c>
      <c r="H83" s="272"/>
      <c r="I83" s="278" t="s">
        <v>581</v>
      </c>
      <c r="J83" s="272"/>
      <c r="K83" s="273"/>
      <c r="L83" s="39"/>
      <c r="M83" s="274">
        <v>5033</v>
      </c>
      <c r="N83" s="258" t="s">
        <v>574</v>
      </c>
      <c r="O83" s="166"/>
      <c r="P83" s="166"/>
      <c r="Q83" s="166"/>
      <c r="R83" s="166"/>
      <c r="S83" s="166"/>
      <c r="T83" s="242"/>
      <c r="U83" s="224"/>
      <c r="V83" s="39"/>
      <c r="W83" s="234"/>
      <c r="X83" s="223"/>
      <c r="Y83" s="258"/>
      <c r="Z83" s="258"/>
      <c r="AA83" s="258"/>
      <c r="AB83" s="258"/>
      <c r="AC83" s="258"/>
      <c r="AD83" s="258"/>
      <c r="AE83" s="258"/>
      <c r="AF83" s="258"/>
      <c r="AG83" s="258"/>
      <c r="AH83" s="241"/>
      <c r="AI83" s="219" t="s">
        <v>562</v>
      </c>
      <c r="AJ83" s="221"/>
      <c r="AK83" s="221"/>
      <c r="AL83" s="269">
        <v>2.7407407407407409</v>
      </c>
      <c r="AM83" s="269">
        <v>1.9473684210526316</v>
      </c>
      <c r="AN83" s="269">
        <v>0.79337231968810928</v>
      </c>
      <c r="AO83" s="222"/>
      <c r="AP83" s="221"/>
      <c r="AQ83" s="226"/>
      <c r="AR83" s="25"/>
      <c r="AS83" s="25"/>
    </row>
    <row r="84" spans="1:45" ht="15" customHeight="1" x14ac:dyDescent="0.2">
      <c r="A84" s="2"/>
      <c r="B84" s="276"/>
      <c r="C84" s="277" t="s">
        <v>580</v>
      </c>
      <c r="D84" s="166"/>
      <c r="E84" s="166">
        <v>673</v>
      </c>
      <c r="F84" s="166"/>
      <c r="G84" s="166">
        <v>1557.1857355126301</v>
      </c>
      <c r="H84" s="166"/>
      <c r="I84" s="240"/>
      <c r="J84" s="240"/>
      <c r="K84" s="241"/>
      <c r="L84" s="39"/>
      <c r="M84" s="234"/>
      <c r="N84" s="166"/>
      <c r="O84" s="166"/>
      <c r="P84" s="166"/>
      <c r="Q84" s="166"/>
      <c r="R84" s="166"/>
      <c r="S84" s="166"/>
      <c r="T84" s="242"/>
      <c r="U84" s="224"/>
      <c r="V84" s="39"/>
      <c r="W84" s="234"/>
      <c r="X84" s="223"/>
      <c r="Y84" s="258"/>
      <c r="Z84" s="258"/>
      <c r="AA84" s="258"/>
      <c r="AB84" s="258"/>
      <c r="AC84" s="258"/>
      <c r="AD84" s="258"/>
      <c r="AE84" s="258"/>
      <c r="AF84" s="258"/>
      <c r="AG84" s="258"/>
      <c r="AH84" s="241"/>
      <c r="AI84" s="219" t="s">
        <v>563</v>
      </c>
      <c r="AJ84" s="221"/>
      <c r="AK84" s="221"/>
      <c r="AL84" s="269">
        <v>2.3090909090909091</v>
      </c>
      <c r="AM84" s="269">
        <v>1.5333333333333334</v>
      </c>
      <c r="AN84" s="269">
        <v>0.77575757575757565</v>
      </c>
      <c r="AO84" s="222"/>
      <c r="AP84" s="221"/>
      <c r="AQ84" s="226"/>
      <c r="AR84" s="25"/>
      <c r="AS84" s="25"/>
    </row>
    <row r="85" spans="1:45" ht="15" customHeight="1" x14ac:dyDescent="0.2">
      <c r="A85" s="2"/>
      <c r="B85" s="225"/>
      <c r="C85" s="166"/>
      <c r="D85" s="221"/>
      <c r="E85" s="166"/>
      <c r="F85" s="166"/>
      <c r="G85" s="166"/>
      <c r="H85" s="240"/>
      <c r="I85" s="240"/>
      <c r="J85" s="240"/>
      <c r="K85" s="241"/>
      <c r="L85" s="39"/>
      <c r="M85" s="234"/>
      <c r="N85" s="166"/>
      <c r="O85" s="166"/>
      <c r="P85" s="166"/>
      <c r="Q85" s="166"/>
      <c r="R85" s="166"/>
      <c r="S85" s="166"/>
      <c r="T85" s="242"/>
      <c r="U85" s="224"/>
      <c r="V85" s="39"/>
      <c r="W85" s="234"/>
      <c r="X85" s="223"/>
      <c r="Y85" s="258"/>
      <c r="Z85" s="258"/>
      <c r="AA85" s="258"/>
      <c r="AB85" s="258"/>
      <c r="AC85" s="258"/>
      <c r="AD85" s="258"/>
      <c r="AE85" s="258"/>
      <c r="AF85" s="258"/>
      <c r="AG85" s="258"/>
      <c r="AH85" s="241"/>
      <c r="AI85" s="219" t="s">
        <v>564</v>
      </c>
      <c r="AJ85" s="221"/>
      <c r="AK85" s="221"/>
      <c r="AL85" s="269">
        <v>1.320754716981132</v>
      </c>
      <c r="AM85" s="269">
        <v>1</v>
      </c>
      <c r="AN85" s="269">
        <v>0.320754716981132</v>
      </c>
      <c r="AO85" s="222"/>
      <c r="AP85" s="221"/>
      <c r="AQ85" s="226"/>
      <c r="AR85" s="25"/>
      <c r="AS85" s="25"/>
    </row>
    <row r="86" spans="1:45" ht="15" customHeight="1" x14ac:dyDescent="0.2">
      <c r="A86" s="2"/>
      <c r="B86" s="225"/>
      <c r="C86" s="166"/>
      <c r="D86" s="221"/>
      <c r="E86" s="166"/>
      <c r="F86" s="166"/>
      <c r="G86" s="166"/>
      <c r="H86" s="240"/>
      <c r="I86" s="240"/>
      <c r="J86" s="240"/>
      <c r="K86" s="241"/>
      <c r="L86" s="39"/>
      <c r="M86" s="234"/>
      <c r="N86" s="166"/>
      <c r="O86" s="166"/>
      <c r="P86" s="166"/>
      <c r="Q86" s="166"/>
      <c r="R86" s="166"/>
      <c r="S86" s="166"/>
      <c r="T86" s="242"/>
      <c r="U86" s="224"/>
      <c r="V86" s="39"/>
      <c r="W86" s="234"/>
      <c r="X86" s="223"/>
      <c r="Y86" s="258"/>
      <c r="Z86" s="258"/>
      <c r="AA86" s="258"/>
      <c r="AB86" s="258"/>
      <c r="AC86" s="258"/>
      <c r="AD86" s="258"/>
      <c r="AE86" s="258"/>
      <c r="AF86" s="258"/>
      <c r="AG86" s="258"/>
      <c r="AH86" s="241"/>
      <c r="AI86" s="219" t="s">
        <v>553</v>
      </c>
      <c r="AJ86" s="221"/>
      <c r="AK86" s="221"/>
      <c r="AL86" s="269">
        <v>2.0270270270270272</v>
      </c>
      <c r="AM86" s="269">
        <v>1.2</v>
      </c>
      <c r="AN86" s="269">
        <v>0.82702702702702724</v>
      </c>
      <c r="AO86" s="222"/>
      <c r="AP86" s="221"/>
      <c r="AQ86" s="226"/>
      <c r="AR86" s="25"/>
      <c r="AS86" s="25"/>
    </row>
    <row r="87" spans="1:45" ht="15" customHeight="1" x14ac:dyDescent="0.2">
      <c r="A87" s="2"/>
      <c r="B87" s="225"/>
      <c r="C87" s="166"/>
      <c r="D87" s="221"/>
      <c r="E87" s="166"/>
      <c r="F87" s="166"/>
      <c r="G87" s="166"/>
      <c r="H87" s="240"/>
      <c r="I87" s="240"/>
      <c r="J87" s="240"/>
      <c r="K87" s="241"/>
      <c r="L87" s="39"/>
      <c r="M87" s="234"/>
      <c r="N87" s="166"/>
      <c r="O87" s="166"/>
      <c r="P87" s="166"/>
      <c r="Q87" s="166"/>
      <c r="R87" s="166"/>
      <c r="S87" s="166"/>
      <c r="T87" s="242"/>
      <c r="U87" s="224"/>
      <c r="V87" s="39"/>
      <c r="W87" s="234"/>
      <c r="X87" s="223"/>
      <c r="Y87" s="258"/>
      <c r="Z87" s="258"/>
      <c r="AA87" s="258"/>
      <c r="AB87" s="258"/>
      <c r="AC87" s="258"/>
      <c r="AD87" s="258"/>
      <c r="AE87" s="258"/>
      <c r="AF87" s="258"/>
      <c r="AG87" s="258"/>
      <c r="AH87" s="241"/>
      <c r="AI87" s="219" t="s">
        <v>565</v>
      </c>
      <c r="AJ87" s="221"/>
      <c r="AK87" s="221"/>
      <c r="AL87" s="269">
        <v>1.641025641025641</v>
      </c>
      <c r="AM87" s="269">
        <v>1</v>
      </c>
      <c r="AN87" s="269">
        <v>0.64102564102564097</v>
      </c>
      <c r="AO87" s="222"/>
      <c r="AP87" s="221"/>
      <c r="AQ87" s="226"/>
      <c r="AR87" s="25"/>
      <c r="AS87" s="25"/>
    </row>
    <row r="88" spans="1:45" ht="15" customHeight="1" x14ac:dyDescent="0.2">
      <c r="A88" s="2"/>
      <c r="B88" s="225"/>
      <c r="C88" s="166"/>
      <c r="D88" s="221"/>
      <c r="E88" s="166"/>
      <c r="F88" s="166"/>
      <c r="G88" s="166"/>
      <c r="H88" s="240"/>
      <c r="I88" s="240"/>
      <c r="J88" s="240"/>
      <c r="K88" s="241"/>
      <c r="L88" s="39"/>
      <c r="M88" s="234"/>
      <c r="N88" s="166"/>
      <c r="O88" s="166"/>
      <c r="P88" s="166"/>
      <c r="Q88" s="166"/>
      <c r="R88" s="166"/>
      <c r="S88" s="166"/>
      <c r="T88" s="242"/>
      <c r="U88" s="224"/>
      <c r="V88" s="39"/>
      <c r="W88" s="234"/>
      <c r="X88" s="223"/>
      <c r="Y88" s="258"/>
      <c r="Z88" s="258"/>
      <c r="AA88" s="258"/>
      <c r="AB88" s="258"/>
      <c r="AC88" s="258"/>
      <c r="AD88" s="258"/>
      <c r="AE88" s="258"/>
      <c r="AF88" s="258"/>
      <c r="AG88" s="258"/>
      <c r="AH88" s="241"/>
      <c r="AI88" s="219" t="s">
        <v>555</v>
      </c>
      <c r="AJ88" s="221"/>
      <c r="AK88" s="221"/>
      <c r="AL88" s="269">
        <v>1.8064516129032258</v>
      </c>
      <c r="AM88" s="269">
        <v>0</v>
      </c>
      <c r="AN88" s="269">
        <v>1.8064516129032258</v>
      </c>
      <c r="AO88" s="222"/>
      <c r="AP88" s="221"/>
      <c r="AQ88" s="226"/>
      <c r="AR88" s="25"/>
      <c r="AS88" s="25"/>
    </row>
    <row r="89" spans="1:45" ht="15" customHeight="1" x14ac:dyDescent="0.2">
      <c r="A89" s="2"/>
      <c r="B89" s="225"/>
      <c r="C89" s="166"/>
      <c r="D89" s="221"/>
      <c r="E89" s="166"/>
      <c r="F89" s="166"/>
      <c r="G89" s="166"/>
      <c r="H89" s="240"/>
      <c r="I89" s="240"/>
      <c r="J89" s="240"/>
      <c r="K89" s="241"/>
      <c r="L89" s="39"/>
      <c r="M89" s="234"/>
      <c r="N89" s="166"/>
      <c r="O89" s="166"/>
      <c r="P89" s="166"/>
      <c r="Q89" s="166"/>
      <c r="R89" s="166"/>
      <c r="S89" s="166"/>
      <c r="T89" s="242"/>
      <c r="U89" s="224"/>
      <c r="V89" s="39"/>
      <c r="W89" s="234"/>
      <c r="X89" s="223"/>
      <c r="Y89" s="258"/>
      <c r="Z89" s="258"/>
      <c r="AA89" s="258"/>
      <c r="AB89" s="258"/>
      <c r="AC89" s="258"/>
      <c r="AD89" s="258"/>
      <c r="AE89" s="258"/>
      <c r="AF89" s="258"/>
      <c r="AG89" s="258"/>
      <c r="AH89" s="241"/>
      <c r="AI89" s="219" t="s">
        <v>566</v>
      </c>
      <c r="AJ89" s="221"/>
      <c r="AK89" s="221"/>
      <c r="AL89" s="269">
        <v>2.0357142857142856</v>
      </c>
      <c r="AM89" s="269">
        <v>0</v>
      </c>
      <c r="AN89" s="269">
        <v>2.0357142857142856</v>
      </c>
      <c r="AO89" s="222"/>
      <c r="AP89" s="221"/>
      <c r="AQ89" s="226"/>
      <c r="AR89" s="25"/>
      <c r="AS89" s="25"/>
    </row>
    <row r="90" spans="1:45" ht="15" customHeight="1" x14ac:dyDescent="0.2">
      <c r="A90" s="2"/>
      <c r="B90" s="225"/>
      <c r="C90" s="166"/>
      <c r="D90" s="221"/>
      <c r="E90" s="166"/>
      <c r="F90" s="166"/>
      <c r="G90" s="166"/>
      <c r="H90" s="240"/>
      <c r="I90" s="240"/>
      <c r="J90" s="240"/>
      <c r="K90" s="241"/>
      <c r="L90" s="39"/>
      <c r="M90" s="234"/>
      <c r="N90" s="166"/>
      <c r="O90" s="166"/>
      <c r="P90" s="166"/>
      <c r="Q90" s="166"/>
      <c r="R90" s="166"/>
      <c r="S90" s="166"/>
      <c r="T90" s="242"/>
      <c r="U90" s="224"/>
      <c r="V90" s="39"/>
      <c r="W90" s="234"/>
      <c r="X90" s="223"/>
      <c r="Y90" s="258"/>
      <c r="Z90" s="258"/>
      <c r="AA90" s="258"/>
      <c r="AB90" s="258"/>
      <c r="AC90" s="258"/>
      <c r="AD90" s="258"/>
      <c r="AE90" s="258"/>
      <c r="AF90" s="258"/>
      <c r="AG90" s="258"/>
      <c r="AH90" s="241"/>
      <c r="AI90" s="219" t="s">
        <v>567</v>
      </c>
      <c r="AJ90" s="221"/>
      <c r="AK90" s="221"/>
      <c r="AL90" s="269">
        <v>2.0714285714285716</v>
      </c>
      <c r="AM90" s="269">
        <v>0</v>
      </c>
      <c r="AN90" s="269">
        <v>2.0714285714285716</v>
      </c>
      <c r="AO90" s="222"/>
      <c r="AP90" s="221"/>
      <c r="AQ90" s="226"/>
      <c r="AR90" s="25"/>
      <c r="AS90" s="25"/>
    </row>
    <row r="91" spans="1:45" ht="15" customHeight="1" x14ac:dyDescent="0.2">
      <c r="A91" s="2"/>
      <c r="B91" s="225"/>
      <c r="C91" s="166"/>
      <c r="D91" s="221"/>
      <c r="E91" s="166"/>
      <c r="F91" s="166"/>
      <c r="G91" s="166"/>
      <c r="H91" s="240"/>
      <c r="I91" s="240"/>
      <c r="J91" s="240"/>
      <c r="K91" s="241"/>
      <c r="L91" s="39"/>
      <c r="M91" s="234"/>
      <c r="N91" s="166"/>
      <c r="O91" s="166"/>
      <c r="P91" s="166"/>
      <c r="Q91" s="166"/>
      <c r="R91" s="166"/>
      <c r="S91" s="166"/>
      <c r="T91" s="242"/>
      <c r="U91" s="224"/>
      <c r="V91" s="39"/>
      <c r="W91" s="234"/>
      <c r="X91" s="223"/>
      <c r="Y91" s="258"/>
      <c r="Z91" s="258"/>
      <c r="AA91" s="258"/>
      <c r="AB91" s="258"/>
      <c r="AC91" s="258"/>
      <c r="AD91" s="258"/>
      <c r="AE91" s="258"/>
      <c r="AF91" s="258"/>
      <c r="AG91" s="258"/>
      <c r="AH91" s="241"/>
      <c r="AI91" s="219" t="s">
        <v>7</v>
      </c>
      <c r="AJ91" s="221"/>
      <c r="AK91" s="221"/>
      <c r="AL91" s="269">
        <v>2.2230215827338129</v>
      </c>
      <c r="AM91" s="269">
        <v>1.7350427350427351</v>
      </c>
      <c r="AN91" s="269">
        <v>0.4879788476910778</v>
      </c>
      <c r="AO91" s="222"/>
      <c r="AP91" s="221"/>
      <c r="AQ91" s="226"/>
      <c r="AR91" s="25"/>
      <c r="AS91" s="25"/>
    </row>
    <row r="92" spans="1:45" ht="15" customHeight="1" x14ac:dyDescent="0.2">
      <c r="A92" s="2"/>
      <c r="B92" s="225"/>
      <c r="C92" s="166"/>
      <c r="D92" s="221"/>
      <c r="E92" s="166"/>
      <c r="F92" s="166"/>
      <c r="G92" s="166"/>
      <c r="H92" s="240"/>
      <c r="I92" s="240"/>
      <c r="J92" s="240"/>
      <c r="K92" s="241"/>
      <c r="L92" s="39"/>
      <c r="M92" s="234"/>
      <c r="N92" s="166"/>
      <c r="O92" s="166"/>
      <c r="P92" s="166"/>
      <c r="Q92" s="166"/>
      <c r="R92" s="166"/>
      <c r="S92" s="166"/>
      <c r="T92" s="242"/>
      <c r="U92" s="224"/>
      <c r="V92" s="39"/>
      <c r="W92" s="234"/>
      <c r="X92" s="223"/>
      <c r="Y92" s="258"/>
      <c r="Z92" s="258"/>
      <c r="AA92" s="258"/>
      <c r="AB92" s="258"/>
      <c r="AC92" s="258"/>
      <c r="AD92" s="258"/>
      <c r="AE92" s="258"/>
      <c r="AF92" s="258"/>
      <c r="AG92" s="258"/>
      <c r="AH92" s="241"/>
      <c r="AI92" s="271"/>
      <c r="AJ92" s="221"/>
      <c r="AK92" s="221"/>
      <c r="AL92" s="221"/>
      <c r="AM92" s="222"/>
      <c r="AN92" s="222"/>
      <c r="AO92" s="222"/>
      <c r="AP92" s="221"/>
      <c r="AQ92" s="226"/>
      <c r="AR92" s="25"/>
      <c r="AS92" s="25"/>
    </row>
    <row r="93" spans="1:45" ht="15" customHeight="1" x14ac:dyDescent="0.2">
      <c r="A93" s="2"/>
      <c r="B93" s="225"/>
      <c r="C93" s="166"/>
      <c r="D93" s="221"/>
      <c r="E93" s="166"/>
      <c r="F93" s="166"/>
      <c r="G93" s="166"/>
      <c r="H93" s="240"/>
      <c r="I93" s="240"/>
      <c r="J93" s="240"/>
      <c r="K93" s="241"/>
      <c r="L93" s="39"/>
      <c r="M93" s="234"/>
      <c r="N93" s="166"/>
      <c r="O93" s="166"/>
      <c r="P93" s="166"/>
      <c r="Q93" s="166"/>
      <c r="R93" s="166"/>
      <c r="S93" s="166"/>
      <c r="T93" s="242"/>
      <c r="U93" s="224"/>
      <c r="V93" s="39"/>
      <c r="W93" s="234"/>
      <c r="X93" s="223"/>
      <c r="Y93" s="258"/>
      <c r="Z93" s="258"/>
      <c r="AA93" s="258"/>
      <c r="AB93" s="258"/>
      <c r="AC93" s="258"/>
      <c r="AD93" s="258"/>
      <c r="AE93" s="258"/>
      <c r="AF93" s="258"/>
      <c r="AG93" s="258"/>
      <c r="AH93" s="241"/>
      <c r="AI93" s="270" t="s">
        <v>560</v>
      </c>
      <c r="AJ93" s="67"/>
      <c r="AK93" s="67"/>
      <c r="AL93" s="267" t="s">
        <v>557</v>
      </c>
      <c r="AM93" s="267" t="s">
        <v>558</v>
      </c>
      <c r="AN93" s="267" t="s">
        <v>559</v>
      </c>
      <c r="AO93" s="267"/>
      <c r="AP93" s="66"/>
      <c r="AQ93" s="175"/>
      <c r="AR93" s="25"/>
      <c r="AS93" s="25"/>
    </row>
    <row r="94" spans="1:45" ht="15" customHeight="1" x14ac:dyDescent="0.2">
      <c r="A94" s="2"/>
      <c r="B94" s="225"/>
      <c r="C94" s="166"/>
      <c r="D94" s="221"/>
      <c r="E94" s="166"/>
      <c r="F94" s="166"/>
      <c r="G94" s="166"/>
      <c r="H94" s="240"/>
      <c r="I94" s="240"/>
      <c r="J94" s="240"/>
      <c r="K94" s="241"/>
      <c r="L94" s="39"/>
      <c r="M94" s="234"/>
      <c r="N94" s="166"/>
      <c r="O94" s="166"/>
      <c r="P94" s="166"/>
      <c r="Q94" s="166"/>
      <c r="R94" s="166"/>
      <c r="S94" s="166"/>
      <c r="T94" s="242"/>
      <c r="U94" s="224"/>
      <c r="V94" s="39"/>
      <c r="W94" s="234"/>
      <c r="X94" s="223"/>
      <c r="Y94" s="258"/>
      <c r="Z94" s="258"/>
      <c r="AA94" s="258"/>
      <c r="AB94" s="258"/>
      <c r="AC94" s="258"/>
      <c r="AD94" s="258"/>
      <c r="AE94" s="258"/>
      <c r="AF94" s="258"/>
      <c r="AG94" s="258"/>
      <c r="AH94" s="241"/>
      <c r="AI94" s="221" t="s">
        <v>561</v>
      </c>
      <c r="AJ94" s="221"/>
      <c r="AK94" s="221"/>
      <c r="AL94" s="269">
        <v>0.14124293785310735</v>
      </c>
      <c r="AM94" s="269">
        <v>0.11764705882352941</v>
      </c>
      <c r="AN94" s="269">
        <v>2.3595879029577937E-2</v>
      </c>
      <c r="AO94" s="222"/>
      <c r="AP94" s="221"/>
      <c r="AQ94" s="226"/>
      <c r="AR94" s="25"/>
      <c r="AS94" s="25"/>
    </row>
    <row r="95" spans="1:45" ht="15" customHeight="1" x14ac:dyDescent="0.2">
      <c r="A95" s="2"/>
      <c r="B95" s="225"/>
      <c r="C95" s="166"/>
      <c r="D95" s="221"/>
      <c r="E95" s="166"/>
      <c r="F95" s="166"/>
      <c r="G95" s="166"/>
      <c r="H95" s="240"/>
      <c r="I95" s="240"/>
      <c r="J95" s="240"/>
      <c r="K95" s="241"/>
      <c r="L95" s="39"/>
      <c r="M95" s="234"/>
      <c r="N95" s="166"/>
      <c r="O95" s="166"/>
      <c r="P95" s="166"/>
      <c r="Q95" s="166"/>
      <c r="R95" s="166"/>
      <c r="S95" s="166"/>
      <c r="T95" s="242"/>
      <c r="U95" s="224"/>
      <c r="V95" s="39"/>
      <c r="W95" s="234"/>
      <c r="X95" s="223"/>
      <c r="Y95" s="258"/>
      <c r="Z95" s="258"/>
      <c r="AA95" s="258"/>
      <c r="AB95" s="258"/>
      <c r="AC95" s="258"/>
      <c r="AD95" s="258"/>
      <c r="AE95" s="258"/>
      <c r="AF95" s="258"/>
      <c r="AG95" s="258"/>
      <c r="AH95" s="241"/>
      <c r="AI95" s="219" t="s">
        <v>562</v>
      </c>
      <c r="AJ95" s="221"/>
      <c r="AK95" s="221"/>
      <c r="AL95" s="269">
        <v>0.33333333333333331</v>
      </c>
      <c r="AM95" s="269">
        <v>0.21052631578947367</v>
      </c>
      <c r="AN95" s="269">
        <v>0.12280701754385964</v>
      </c>
      <c r="AO95" s="222"/>
      <c r="AP95" s="221"/>
      <c r="AQ95" s="226"/>
      <c r="AR95" s="25"/>
      <c r="AS95" s="25"/>
    </row>
    <row r="96" spans="1:45" ht="15" customHeight="1" x14ac:dyDescent="0.2">
      <c r="A96" s="2"/>
      <c r="B96" s="225"/>
      <c r="C96" s="166"/>
      <c r="D96" s="221"/>
      <c r="E96" s="166"/>
      <c r="F96" s="166"/>
      <c r="G96" s="166"/>
      <c r="H96" s="240"/>
      <c r="I96" s="240"/>
      <c r="J96" s="240"/>
      <c r="K96" s="241"/>
      <c r="L96" s="39"/>
      <c r="M96" s="234"/>
      <c r="N96" s="166"/>
      <c r="O96" s="166"/>
      <c r="P96" s="166"/>
      <c r="Q96" s="166"/>
      <c r="R96" s="166"/>
      <c r="S96" s="166"/>
      <c r="T96" s="242"/>
      <c r="U96" s="224"/>
      <c r="V96" s="39"/>
      <c r="W96" s="234"/>
      <c r="X96" s="223"/>
      <c r="Y96" s="258"/>
      <c r="Z96" s="258"/>
      <c r="AA96" s="258"/>
      <c r="AB96" s="258"/>
      <c r="AC96" s="258"/>
      <c r="AD96" s="258"/>
      <c r="AE96" s="258"/>
      <c r="AF96" s="258"/>
      <c r="AG96" s="258"/>
      <c r="AH96" s="241"/>
      <c r="AI96" s="219" t="s">
        <v>563</v>
      </c>
      <c r="AJ96" s="221"/>
      <c r="AK96" s="221"/>
      <c r="AL96" s="269">
        <v>0.14545454545454545</v>
      </c>
      <c r="AM96" s="269">
        <v>6.6666666666666666E-2</v>
      </c>
      <c r="AN96" s="269">
        <v>7.8787878787878782E-2</v>
      </c>
      <c r="AO96" s="222"/>
      <c r="AP96" s="221"/>
      <c r="AQ96" s="226"/>
      <c r="AR96" s="25"/>
      <c r="AS96" s="25"/>
    </row>
    <row r="97" spans="1:45" ht="15" customHeight="1" x14ac:dyDescent="0.2">
      <c r="A97" s="2"/>
      <c r="B97" s="225"/>
      <c r="C97" s="166"/>
      <c r="D97" s="221"/>
      <c r="E97" s="166"/>
      <c r="F97" s="166"/>
      <c r="G97" s="166"/>
      <c r="H97" s="240"/>
      <c r="I97" s="240"/>
      <c r="J97" s="240"/>
      <c r="K97" s="241"/>
      <c r="L97" s="39"/>
      <c r="M97" s="234"/>
      <c r="N97" s="166"/>
      <c r="O97" s="166"/>
      <c r="P97" s="166"/>
      <c r="Q97" s="166"/>
      <c r="R97" s="166"/>
      <c r="S97" s="166"/>
      <c r="T97" s="242"/>
      <c r="U97" s="224"/>
      <c r="V97" s="39"/>
      <c r="W97" s="234"/>
      <c r="X97" s="223"/>
      <c r="Y97" s="258"/>
      <c r="Z97" s="258"/>
      <c r="AA97" s="258"/>
      <c r="AB97" s="258"/>
      <c r="AC97" s="258"/>
      <c r="AD97" s="258"/>
      <c r="AE97" s="258"/>
      <c r="AF97" s="258"/>
      <c r="AG97" s="258"/>
      <c r="AH97" s="241"/>
      <c r="AI97" s="219" t="s">
        <v>564</v>
      </c>
      <c r="AJ97" s="221"/>
      <c r="AK97" s="221"/>
      <c r="AL97" s="269">
        <v>0.30188679245283018</v>
      </c>
      <c r="AM97" s="269">
        <v>0.10526315789473684</v>
      </c>
      <c r="AN97" s="269">
        <v>0.19662363455809334</v>
      </c>
      <c r="AO97" s="222"/>
      <c r="AP97" s="221"/>
      <c r="AQ97" s="226"/>
      <c r="AR97" s="25"/>
      <c r="AS97" s="25"/>
    </row>
    <row r="98" spans="1:45" ht="15" customHeight="1" x14ac:dyDescent="0.2">
      <c r="A98" s="2"/>
      <c r="B98" s="225"/>
      <c r="C98" s="166"/>
      <c r="D98" s="221"/>
      <c r="E98" s="166"/>
      <c r="F98" s="166"/>
      <c r="G98" s="166"/>
      <c r="H98" s="240"/>
      <c r="I98" s="240"/>
      <c r="J98" s="240"/>
      <c r="K98" s="241"/>
      <c r="L98" s="39"/>
      <c r="M98" s="234"/>
      <c r="N98" s="166"/>
      <c r="O98" s="166"/>
      <c r="P98" s="166"/>
      <c r="Q98" s="166"/>
      <c r="R98" s="166"/>
      <c r="S98" s="166"/>
      <c r="T98" s="242"/>
      <c r="U98" s="224"/>
      <c r="V98" s="39"/>
      <c r="W98" s="234"/>
      <c r="X98" s="223"/>
      <c r="Y98" s="258"/>
      <c r="Z98" s="258"/>
      <c r="AA98" s="258"/>
      <c r="AB98" s="258"/>
      <c r="AC98" s="258"/>
      <c r="AD98" s="258"/>
      <c r="AE98" s="258"/>
      <c r="AF98" s="258"/>
      <c r="AG98" s="258"/>
      <c r="AH98" s="241"/>
      <c r="AI98" s="219" t="s">
        <v>553</v>
      </c>
      <c r="AJ98" s="221"/>
      <c r="AK98" s="221"/>
      <c r="AL98" s="269">
        <v>0.29729729729729731</v>
      </c>
      <c r="AM98" s="269">
        <v>0</v>
      </c>
      <c r="AN98" s="269">
        <v>0.29729729729729731</v>
      </c>
      <c r="AO98" s="222"/>
      <c r="AP98" s="221"/>
      <c r="AQ98" s="226"/>
      <c r="AR98" s="25"/>
      <c r="AS98" s="25"/>
    </row>
    <row r="99" spans="1:45" ht="15" customHeight="1" x14ac:dyDescent="0.2">
      <c r="A99" s="2"/>
      <c r="B99" s="225"/>
      <c r="C99" s="166"/>
      <c r="D99" s="221"/>
      <c r="E99" s="166"/>
      <c r="F99" s="166"/>
      <c r="G99" s="166"/>
      <c r="H99" s="240"/>
      <c r="I99" s="240"/>
      <c r="J99" s="240"/>
      <c r="K99" s="241"/>
      <c r="L99" s="39"/>
      <c r="M99" s="234"/>
      <c r="N99" s="166"/>
      <c r="O99" s="166"/>
      <c r="P99" s="166"/>
      <c r="Q99" s="166"/>
      <c r="R99" s="166"/>
      <c r="S99" s="166"/>
      <c r="T99" s="242"/>
      <c r="U99" s="224"/>
      <c r="V99" s="39"/>
      <c r="W99" s="234"/>
      <c r="X99" s="223"/>
      <c r="Y99" s="258"/>
      <c r="Z99" s="258"/>
      <c r="AA99" s="258"/>
      <c r="AB99" s="258"/>
      <c r="AC99" s="258"/>
      <c r="AD99" s="258"/>
      <c r="AE99" s="258"/>
      <c r="AF99" s="258"/>
      <c r="AG99" s="258"/>
      <c r="AH99" s="241"/>
      <c r="AI99" s="219" t="s">
        <v>565</v>
      </c>
      <c r="AJ99" s="221"/>
      <c r="AK99" s="221"/>
      <c r="AL99" s="269">
        <v>0.53846153846153844</v>
      </c>
      <c r="AM99" s="269">
        <v>0.33333333333333331</v>
      </c>
      <c r="AN99" s="269">
        <v>0.20512820512820512</v>
      </c>
      <c r="AO99" s="222"/>
      <c r="AP99" s="221"/>
      <c r="AQ99" s="226"/>
      <c r="AR99" s="25"/>
      <c r="AS99" s="25"/>
    </row>
    <row r="100" spans="1:45" ht="15" customHeight="1" x14ac:dyDescent="0.2">
      <c r="A100" s="2"/>
      <c r="B100" s="225"/>
      <c r="C100" s="166"/>
      <c r="D100" s="221"/>
      <c r="E100" s="166"/>
      <c r="F100" s="166"/>
      <c r="G100" s="166"/>
      <c r="H100" s="240"/>
      <c r="I100" s="240"/>
      <c r="J100" s="240"/>
      <c r="K100" s="241"/>
      <c r="L100" s="39"/>
      <c r="M100" s="234"/>
      <c r="N100" s="166"/>
      <c r="O100" s="166"/>
      <c r="P100" s="166"/>
      <c r="Q100" s="166"/>
      <c r="R100" s="166"/>
      <c r="S100" s="166"/>
      <c r="T100" s="242"/>
      <c r="U100" s="224"/>
      <c r="V100" s="39"/>
      <c r="W100" s="234"/>
      <c r="X100" s="223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41"/>
      <c r="AI100" s="219" t="s">
        <v>555</v>
      </c>
      <c r="AJ100" s="221"/>
      <c r="AK100" s="221"/>
      <c r="AL100" s="269">
        <v>0</v>
      </c>
      <c r="AM100" s="269">
        <v>0</v>
      </c>
      <c r="AN100" s="269">
        <v>0</v>
      </c>
      <c r="AO100" s="221"/>
      <c r="AP100" s="221"/>
      <c r="AQ100" s="226"/>
      <c r="AR100" s="25"/>
      <c r="AS100" s="25"/>
    </row>
    <row r="101" spans="1:45" ht="15" customHeight="1" x14ac:dyDescent="0.2">
      <c r="A101" s="2"/>
      <c r="B101" s="225"/>
      <c r="C101" s="166"/>
      <c r="D101" s="221"/>
      <c r="E101" s="166"/>
      <c r="F101" s="166"/>
      <c r="G101" s="166"/>
      <c r="H101" s="240"/>
      <c r="I101" s="240"/>
      <c r="J101" s="240"/>
      <c r="K101" s="241"/>
      <c r="L101" s="39"/>
      <c r="M101" s="234"/>
      <c r="N101" s="166"/>
      <c r="O101" s="166"/>
      <c r="P101" s="166"/>
      <c r="Q101" s="166"/>
      <c r="R101" s="166"/>
      <c r="S101" s="166"/>
      <c r="T101" s="242"/>
      <c r="U101" s="224"/>
      <c r="V101" s="39"/>
      <c r="W101" s="234"/>
      <c r="X101" s="223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41"/>
      <c r="AI101" s="219" t="s">
        <v>566</v>
      </c>
      <c r="AJ101" s="221"/>
      <c r="AK101" s="221"/>
      <c r="AL101" s="269">
        <v>0.17857142857142858</v>
      </c>
      <c r="AM101" s="269">
        <v>0</v>
      </c>
      <c r="AN101" s="269">
        <v>0.17857142857142858</v>
      </c>
      <c r="AO101" s="221"/>
      <c r="AP101" s="221"/>
      <c r="AQ101" s="226"/>
      <c r="AR101" s="25"/>
      <c r="AS101" s="25"/>
    </row>
    <row r="102" spans="1:45" ht="15" customHeight="1" x14ac:dyDescent="0.2">
      <c r="A102" s="2"/>
      <c r="B102" s="225"/>
      <c r="C102" s="166"/>
      <c r="D102" s="221"/>
      <c r="E102" s="166"/>
      <c r="F102" s="166"/>
      <c r="G102" s="166"/>
      <c r="H102" s="240"/>
      <c r="I102" s="240"/>
      <c r="J102" s="240"/>
      <c r="K102" s="241"/>
      <c r="L102" s="39"/>
      <c r="M102" s="234"/>
      <c r="N102" s="166"/>
      <c r="O102" s="166"/>
      <c r="P102" s="166"/>
      <c r="Q102" s="166"/>
      <c r="R102" s="166"/>
      <c r="S102" s="166"/>
      <c r="T102" s="242"/>
      <c r="U102" s="224"/>
      <c r="V102" s="39"/>
      <c r="W102" s="234"/>
      <c r="X102" s="223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41"/>
      <c r="AI102" s="219" t="s">
        <v>567</v>
      </c>
      <c r="AJ102" s="221"/>
      <c r="AK102" s="221"/>
      <c r="AL102" s="269">
        <v>0.17857142857142858</v>
      </c>
      <c r="AM102" s="269">
        <v>0</v>
      </c>
      <c r="AN102" s="269">
        <v>0.17857142857142858</v>
      </c>
      <c r="AO102" s="221"/>
      <c r="AP102" s="221"/>
      <c r="AQ102" s="226"/>
      <c r="AR102" s="25"/>
      <c r="AS102" s="25"/>
    </row>
    <row r="103" spans="1:45" ht="15" customHeight="1" x14ac:dyDescent="0.2">
      <c r="A103" s="2"/>
      <c r="B103" s="225"/>
      <c r="C103" s="166"/>
      <c r="D103" s="221"/>
      <c r="E103" s="166"/>
      <c r="F103" s="166"/>
      <c r="G103" s="166"/>
      <c r="H103" s="240"/>
      <c r="I103" s="240"/>
      <c r="J103" s="240"/>
      <c r="K103" s="241"/>
      <c r="L103" s="39"/>
      <c r="M103" s="234"/>
      <c r="N103" s="166"/>
      <c r="O103" s="166"/>
      <c r="P103" s="166"/>
      <c r="Q103" s="166"/>
      <c r="R103" s="166"/>
      <c r="S103" s="166"/>
      <c r="T103" s="242"/>
      <c r="U103" s="224"/>
      <c r="V103" s="39"/>
      <c r="W103" s="234"/>
      <c r="X103" s="223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41"/>
      <c r="AI103" s="219" t="s">
        <v>7</v>
      </c>
      <c r="AJ103" s="221"/>
      <c r="AK103" s="221"/>
      <c r="AL103" s="269">
        <v>0.22841726618705036</v>
      </c>
      <c r="AM103" s="269">
        <v>0.11965811965811966</v>
      </c>
      <c r="AN103" s="269">
        <v>0.10875914652893069</v>
      </c>
      <c r="AO103" s="221"/>
      <c r="AP103" s="221"/>
      <c r="AQ103" s="226"/>
      <c r="AR103" s="25"/>
      <c r="AS103" s="25"/>
    </row>
    <row r="104" spans="1:45" s="10" customFormat="1" ht="15" customHeight="1" x14ac:dyDescent="0.25">
      <c r="A104" s="24"/>
      <c r="B104" s="227"/>
      <c r="C104" s="229"/>
      <c r="D104" s="229"/>
      <c r="E104" s="229"/>
      <c r="F104" s="229"/>
      <c r="G104" s="229"/>
      <c r="H104" s="229"/>
      <c r="I104" s="229"/>
      <c r="J104" s="229"/>
      <c r="K104" s="233"/>
      <c r="L104" s="39"/>
      <c r="M104" s="227"/>
      <c r="N104" s="229"/>
      <c r="O104" s="229"/>
      <c r="P104" s="229"/>
      <c r="Q104" s="229"/>
      <c r="R104" s="229"/>
      <c r="S104" s="229"/>
      <c r="T104" s="229"/>
      <c r="U104" s="247"/>
      <c r="V104" s="39"/>
      <c r="W104" s="73"/>
      <c r="X104" s="231"/>
      <c r="Y104" s="229"/>
      <c r="Z104" s="229"/>
      <c r="AA104" s="229"/>
      <c r="AB104" s="229"/>
      <c r="AC104" s="229"/>
      <c r="AD104" s="229"/>
      <c r="AE104" s="229"/>
      <c r="AF104" s="265"/>
      <c r="AG104" s="229"/>
      <c r="AH104" s="266"/>
      <c r="AI104" s="229"/>
      <c r="AJ104" s="229"/>
      <c r="AK104" s="229"/>
      <c r="AL104" s="229"/>
      <c r="AM104" s="229"/>
      <c r="AN104" s="229"/>
      <c r="AO104" s="229"/>
      <c r="AP104" s="229"/>
      <c r="AQ104" s="233"/>
      <c r="AR104" s="36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248"/>
      <c r="AG105" s="249"/>
      <c r="AH105" s="249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40"/>
    </row>
    <row r="106" spans="1:45" ht="15" customHeight="1" x14ac:dyDescent="0.2">
      <c r="A106" s="2"/>
      <c r="B106" s="236" t="s">
        <v>304</v>
      </c>
      <c r="C106" s="65"/>
      <c r="D106" s="65"/>
      <c r="E106" s="65"/>
      <c r="F106" s="65" t="s">
        <v>271</v>
      </c>
      <c r="G106" s="65" t="s">
        <v>3</v>
      </c>
      <c r="H106" s="65" t="s">
        <v>5</v>
      </c>
      <c r="I106" s="65" t="s">
        <v>6</v>
      </c>
      <c r="J106" s="65" t="s">
        <v>272</v>
      </c>
      <c r="K106" s="237" t="s">
        <v>16</v>
      </c>
      <c r="L106" s="36"/>
      <c r="M106" s="238" t="s">
        <v>273</v>
      </c>
      <c r="N106" s="66"/>
      <c r="O106" s="66"/>
      <c r="P106" s="65" t="s">
        <v>3</v>
      </c>
      <c r="Q106" s="65" t="s">
        <v>5</v>
      </c>
      <c r="R106" s="65" t="s">
        <v>6</v>
      </c>
      <c r="S106" s="65" t="s">
        <v>272</v>
      </c>
      <c r="T106" s="66"/>
      <c r="U106" s="237" t="s">
        <v>16</v>
      </c>
      <c r="V106" s="36"/>
      <c r="W106" s="238" t="s">
        <v>515</v>
      </c>
      <c r="X106" s="66"/>
      <c r="Y106" s="66"/>
      <c r="Z106" s="66"/>
      <c r="AA106" s="66"/>
      <c r="AB106" s="66"/>
      <c r="AC106" s="66"/>
      <c r="AD106" s="66"/>
      <c r="AE106" s="66"/>
      <c r="AF106" s="250"/>
      <c r="AG106" s="250"/>
      <c r="AH106" s="251"/>
      <c r="AI106" s="270" t="s">
        <v>551</v>
      </c>
      <c r="AJ106" s="67"/>
      <c r="AK106" s="67"/>
      <c r="AL106" s="267" t="s">
        <v>3</v>
      </c>
      <c r="AM106" s="267" t="s">
        <v>5</v>
      </c>
      <c r="AN106" s="267" t="s">
        <v>6</v>
      </c>
      <c r="AO106" s="66"/>
      <c r="AP106" s="65" t="s">
        <v>552</v>
      </c>
      <c r="AQ106" s="175"/>
      <c r="AR106" s="25"/>
      <c r="AS106" s="25"/>
    </row>
    <row r="107" spans="1:45" ht="15" customHeight="1" x14ac:dyDescent="0.2">
      <c r="A107" s="2"/>
      <c r="B107" s="225">
        <v>1993</v>
      </c>
      <c r="C107" s="166" t="s">
        <v>88</v>
      </c>
      <c r="D107" s="221" t="s">
        <v>166</v>
      </c>
      <c r="E107" s="166"/>
      <c r="F107" s="166">
        <v>20</v>
      </c>
      <c r="G107" s="166">
        <v>3</v>
      </c>
      <c r="H107" s="240">
        <v>1</v>
      </c>
      <c r="I107" s="240">
        <v>0.33333333333333331</v>
      </c>
      <c r="J107" s="240">
        <v>1.3333333333333333</v>
      </c>
      <c r="K107" s="241">
        <v>3.3333333333333335</v>
      </c>
      <c r="L107" s="39"/>
      <c r="M107" s="234" t="s">
        <v>354</v>
      </c>
      <c r="N107" s="166"/>
      <c r="O107" s="166">
        <v>21</v>
      </c>
      <c r="P107" s="166" t="s">
        <v>406</v>
      </c>
      <c r="Q107" s="166" t="s">
        <v>402</v>
      </c>
      <c r="R107" s="166" t="s">
        <v>385</v>
      </c>
      <c r="S107" s="166" t="s">
        <v>373</v>
      </c>
      <c r="T107" s="240"/>
      <c r="U107" s="224" t="s">
        <v>357</v>
      </c>
      <c r="V107" s="39"/>
      <c r="W107" s="234" t="s">
        <v>275</v>
      </c>
      <c r="X107" s="223"/>
      <c r="Y107" s="223"/>
      <c r="Z107" s="221"/>
      <c r="AA107" s="221"/>
      <c r="AB107" s="221"/>
      <c r="AC107" s="221"/>
      <c r="AD107" s="221"/>
      <c r="AE107" s="221"/>
      <c r="AF107" s="252"/>
      <c r="AG107" s="221"/>
      <c r="AH107" s="253"/>
      <c r="AI107" s="219" t="s">
        <v>561</v>
      </c>
      <c r="AJ107" s="221"/>
      <c r="AK107" s="221"/>
      <c r="AL107" s="222">
        <v>51</v>
      </c>
      <c r="AM107" s="222">
        <v>109</v>
      </c>
      <c r="AN107" s="222">
        <v>6</v>
      </c>
      <c r="AO107" s="221"/>
      <c r="AP107" s="268">
        <v>0.4358974358974359</v>
      </c>
      <c r="AQ107" s="226"/>
      <c r="AR107" s="25"/>
      <c r="AS107" s="25"/>
    </row>
    <row r="108" spans="1:45" ht="15" customHeight="1" x14ac:dyDescent="0.2">
      <c r="A108" s="2"/>
      <c r="B108" s="225">
        <v>1994</v>
      </c>
      <c r="C108" s="166" t="s">
        <v>167</v>
      </c>
      <c r="D108" s="221" t="s">
        <v>166</v>
      </c>
      <c r="E108" s="166"/>
      <c r="F108" s="166">
        <v>21</v>
      </c>
      <c r="G108" s="166"/>
      <c r="H108" s="240"/>
      <c r="I108" s="240"/>
      <c r="J108" s="240"/>
      <c r="K108" s="241"/>
      <c r="L108" s="39"/>
      <c r="M108" s="234" t="s">
        <v>355</v>
      </c>
      <c r="N108" s="166"/>
      <c r="O108" s="166"/>
      <c r="P108" s="166" t="s">
        <v>407</v>
      </c>
      <c r="Q108" s="166" t="s">
        <v>364</v>
      </c>
      <c r="R108" s="166" t="s">
        <v>386</v>
      </c>
      <c r="S108" s="166" t="s">
        <v>374</v>
      </c>
      <c r="T108" s="240"/>
      <c r="U108" s="224" t="s">
        <v>310</v>
      </c>
      <c r="V108" s="39"/>
      <c r="W108" s="244" t="s">
        <v>307</v>
      </c>
      <c r="X108" s="223"/>
      <c r="Y108" s="256" t="s">
        <v>432</v>
      </c>
      <c r="Z108" s="221"/>
      <c r="AA108" s="221"/>
      <c r="AB108" s="221"/>
      <c r="AC108" s="221"/>
      <c r="AD108" s="221"/>
      <c r="AE108" s="223"/>
      <c r="AF108" s="252"/>
      <c r="AG108" s="221" t="s">
        <v>433</v>
      </c>
      <c r="AH108" s="246"/>
      <c r="AI108" s="219" t="s">
        <v>554</v>
      </c>
      <c r="AJ108" s="221"/>
      <c r="AK108" s="221"/>
      <c r="AL108" s="222"/>
      <c r="AM108" s="269">
        <v>2.1372549019607843</v>
      </c>
      <c r="AN108" s="269">
        <v>0.11764705882352941</v>
      </c>
      <c r="AO108" s="221"/>
      <c r="AP108" s="221"/>
      <c r="AQ108" s="226"/>
      <c r="AR108" s="25"/>
      <c r="AS108" s="25"/>
    </row>
    <row r="109" spans="1:45" ht="15" customHeight="1" x14ac:dyDescent="0.2">
      <c r="A109" s="2"/>
      <c r="B109" s="225">
        <v>1995</v>
      </c>
      <c r="C109" s="166" t="s">
        <v>81</v>
      </c>
      <c r="D109" s="221" t="s">
        <v>164</v>
      </c>
      <c r="E109" s="166"/>
      <c r="F109" s="166">
        <v>22</v>
      </c>
      <c r="G109" s="166"/>
      <c r="H109" s="240"/>
      <c r="I109" s="240"/>
      <c r="J109" s="240"/>
      <c r="K109" s="241"/>
      <c r="L109" s="39"/>
      <c r="M109" s="234" t="s">
        <v>356</v>
      </c>
      <c r="N109" s="166"/>
      <c r="O109" s="166"/>
      <c r="P109" s="166" t="s">
        <v>394</v>
      </c>
      <c r="Q109" s="166" t="s">
        <v>403</v>
      </c>
      <c r="R109" s="166" t="s">
        <v>387</v>
      </c>
      <c r="S109" s="166" t="s">
        <v>375</v>
      </c>
      <c r="T109" s="240"/>
      <c r="U109" s="224" t="s">
        <v>358</v>
      </c>
      <c r="V109" s="39"/>
      <c r="W109" s="225"/>
      <c r="X109" s="223"/>
      <c r="Y109" s="223"/>
      <c r="Z109" s="221"/>
      <c r="AA109" s="221"/>
      <c r="AB109" s="221"/>
      <c r="AC109" s="221"/>
      <c r="AD109" s="221"/>
      <c r="AE109" s="223"/>
      <c r="AF109" s="252"/>
      <c r="AG109" s="242"/>
      <c r="AH109" s="246"/>
      <c r="AI109" s="219"/>
      <c r="AJ109" s="221"/>
      <c r="AK109" s="221"/>
      <c r="AL109" s="222"/>
      <c r="AM109" s="222"/>
      <c r="AN109" s="222"/>
      <c r="AO109" s="221"/>
      <c r="AP109" s="221"/>
      <c r="AQ109" s="226"/>
      <c r="AR109" s="25"/>
      <c r="AS109" s="25"/>
    </row>
    <row r="110" spans="1:45" ht="15" customHeight="1" x14ac:dyDescent="0.2">
      <c r="A110" s="2"/>
      <c r="B110" s="225">
        <v>1996</v>
      </c>
      <c r="C110" s="166" t="s">
        <v>81</v>
      </c>
      <c r="D110" s="221" t="s">
        <v>91</v>
      </c>
      <c r="E110" s="166"/>
      <c r="F110" s="166">
        <v>23</v>
      </c>
      <c r="G110" s="166">
        <v>10</v>
      </c>
      <c r="H110" s="240">
        <v>1.3</v>
      </c>
      <c r="I110" s="240">
        <v>0.1</v>
      </c>
      <c r="J110" s="240">
        <v>1.4</v>
      </c>
      <c r="K110" s="241">
        <v>2.6</v>
      </c>
      <c r="L110" s="39"/>
      <c r="M110" s="234" t="s">
        <v>353</v>
      </c>
      <c r="N110" s="166"/>
      <c r="O110" s="166"/>
      <c r="P110" s="166" t="s">
        <v>408</v>
      </c>
      <c r="Q110" s="166" t="s">
        <v>317</v>
      </c>
      <c r="R110" s="166" t="s">
        <v>388</v>
      </c>
      <c r="S110" s="166" t="s">
        <v>376</v>
      </c>
      <c r="T110" s="240"/>
      <c r="U110" s="224" t="s">
        <v>311</v>
      </c>
      <c r="V110" s="39"/>
      <c r="W110" s="244" t="s">
        <v>284</v>
      </c>
      <c r="X110" s="223"/>
      <c r="Y110" s="223"/>
      <c r="Z110" s="221"/>
      <c r="AA110" s="221"/>
      <c r="AB110" s="221"/>
      <c r="AC110" s="223"/>
      <c r="AD110" s="221"/>
      <c r="AE110" s="221"/>
      <c r="AF110" s="221"/>
      <c r="AG110" s="223"/>
      <c r="AH110" s="224"/>
      <c r="AI110" s="219" t="s">
        <v>562</v>
      </c>
      <c r="AJ110" s="221"/>
      <c r="AK110" s="221"/>
      <c r="AL110" s="222">
        <v>19</v>
      </c>
      <c r="AM110" s="222">
        <v>37</v>
      </c>
      <c r="AN110" s="222">
        <v>4</v>
      </c>
      <c r="AO110" s="221"/>
      <c r="AP110" s="268">
        <v>0.1623931623931624</v>
      </c>
      <c r="AQ110" s="226"/>
      <c r="AR110" s="25"/>
      <c r="AS110" s="25"/>
    </row>
    <row r="111" spans="1:45" ht="15" customHeight="1" x14ac:dyDescent="0.2">
      <c r="A111" s="2"/>
      <c r="B111" s="225">
        <v>1997</v>
      </c>
      <c r="C111" s="166" t="s">
        <v>60</v>
      </c>
      <c r="D111" s="221" t="s">
        <v>91</v>
      </c>
      <c r="E111" s="166"/>
      <c r="F111" s="166">
        <v>24</v>
      </c>
      <c r="G111" s="166">
        <v>9</v>
      </c>
      <c r="H111" s="240">
        <v>0.66666666666666663</v>
      </c>
      <c r="I111" s="240">
        <v>0.1111111111111111</v>
      </c>
      <c r="J111" s="240">
        <v>0.77777777777777779</v>
      </c>
      <c r="K111" s="241">
        <v>3.1111111111111112</v>
      </c>
      <c r="L111" s="39"/>
      <c r="M111" s="234" t="s">
        <v>305</v>
      </c>
      <c r="N111" s="166"/>
      <c r="O111" s="166">
        <v>21</v>
      </c>
      <c r="P111" s="166" t="s">
        <v>409</v>
      </c>
      <c r="Q111" s="166" t="s">
        <v>330</v>
      </c>
      <c r="R111" s="166" t="s">
        <v>389</v>
      </c>
      <c r="S111" s="166" t="s">
        <v>377</v>
      </c>
      <c r="T111" s="240"/>
      <c r="U111" s="224" t="s">
        <v>359</v>
      </c>
      <c r="V111" s="39"/>
      <c r="W111" s="244" t="s">
        <v>307</v>
      </c>
      <c r="X111" s="223"/>
      <c r="Y111" s="257" t="s">
        <v>434</v>
      </c>
      <c r="Z111" s="257"/>
      <c r="AA111" s="257"/>
      <c r="AB111" s="257"/>
      <c r="AC111" s="257"/>
      <c r="AD111" s="257"/>
      <c r="AE111" s="257"/>
      <c r="AF111" s="257"/>
      <c r="AG111" s="221" t="s">
        <v>435</v>
      </c>
      <c r="AH111" s="241">
        <v>1.6949152542372881</v>
      </c>
      <c r="AI111" s="219" t="s">
        <v>554</v>
      </c>
      <c r="AJ111" s="221"/>
      <c r="AK111" s="221"/>
      <c r="AL111" s="222"/>
      <c r="AM111" s="269">
        <v>1.9473684210526316</v>
      </c>
      <c r="AN111" s="269">
        <v>0.21052631578947367</v>
      </c>
      <c r="AO111" s="221"/>
      <c r="AP111" s="221"/>
      <c r="AQ111" s="226"/>
      <c r="AR111" s="25"/>
      <c r="AS111" s="25"/>
    </row>
    <row r="112" spans="1:45" ht="15" customHeight="1" x14ac:dyDescent="0.2">
      <c r="A112" s="2"/>
      <c r="B112" s="225">
        <v>1998</v>
      </c>
      <c r="C112" s="166" t="s">
        <v>170</v>
      </c>
      <c r="D112" s="221" t="s">
        <v>171</v>
      </c>
      <c r="E112" s="166"/>
      <c r="F112" s="166">
        <v>25</v>
      </c>
      <c r="G112" s="166"/>
      <c r="H112" s="240"/>
      <c r="I112" s="240"/>
      <c r="J112" s="240"/>
      <c r="K112" s="241"/>
      <c r="L112" s="39"/>
      <c r="M112" s="234" t="s">
        <v>306</v>
      </c>
      <c r="N112" s="166"/>
      <c r="O112" s="166"/>
      <c r="P112" s="166" t="s">
        <v>314</v>
      </c>
      <c r="Q112" s="166" t="s">
        <v>327</v>
      </c>
      <c r="R112" s="166" t="s">
        <v>390</v>
      </c>
      <c r="S112" s="166" t="s">
        <v>368</v>
      </c>
      <c r="T112" s="240"/>
      <c r="U112" s="224" t="s">
        <v>360</v>
      </c>
      <c r="V112" s="39"/>
      <c r="W112" s="244" t="s">
        <v>418</v>
      </c>
      <c r="X112" s="223"/>
      <c r="Y112" s="258" t="s">
        <v>436</v>
      </c>
      <c r="Z112" s="258"/>
      <c r="AA112" s="258"/>
      <c r="AB112" s="258"/>
      <c r="AC112" s="258"/>
      <c r="AD112" s="258"/>
      <c r="AE112" s="258"/>
      <c r="AF112" s="258"/>
      <c r="AG112" s="223" t="s">
        <v>437</v>
      </c>
      <c r="AH112" s="241">
        <v>1.7391304347826086</v>
      </c>
      <c r="AI112" s="219"/>
      <c r="AJ112" s="221"/>
      <c r="AK112" s="221"/>
      <c r="AL112" s="222"/>
      <c r="AM112" s="222"/>
      <c r="AN112" s="222"/>
      <c r="AO112" s="221"/>
      <c r="AP112" s="221"/>
      <c r="AQ112" s="226"/>
      <c r="AR112" s="25"/>
      <c r="AS112" s="25"/>
    </row>
    <row r="113" spans="1:45" ht="15" customHeight="1" x14ac:dyDescent="0.2">
      <c r="A113" s="2"/>
      <c r="B113" s="225">
        <v>1999</v>
      </c>
      <c r="C113" s="166" t="s">
        <v>86</v>
      </c>
      <c r="D113" s="221" t="s">
        <v>165</v>
      </c>
      <c r="E113" s="166"/>
      <c r="F113" s="166">
        <v>26</v>
      </c>
      <c r="G113" s="166"/>
      <c r="H113" s="240"/>
      <c r="I113" s="240"/>
      <c r="J113" s="240"/>
      <c r="K113" s="241"/>
      <c r="L113" s="39"/>
      <c r="M113" s="234" t="s">
        <v>308</v>
      </c>
      <c r="N113" s="166"/>
      <c r="O113" s="166"/>
      <c r="P113" s="166" t="s">
        <v>410</v>
      </c>
      <c r="Q113" s="166" t="s">
        <v>267</v>
      </c>
      <c r="R113" s="166" t="s">
        <v>391</v>
      </c>
      <c r="S113" s="166" t="s">
        <v>378</v>
      </c>
      <c r="T113" s="240"/>
      <c r="U113" s="224" t="s">
        <v>361</v>
      </c>
      <c r="V113" s="39"/>
      <c r="W113" s="225"/>
      <c r="X113" s="223"/>
      <c r="Y113" s="223"/>
      <c r="Z113" s="221"/>
      <c r="AA113" s="221"/>
      <c r="AB113" s="221"/>
      <c r="AC113" s="221"/>
      <c r="AD113" s="221"/>
      <c r="AE113" s="223"/>
      <c r="AF113" s="252"/>
      <c r="AG113" s="242"/>
      <c r="AH113" s="246"/>
      <c r="AI113" s="219" t="s">
        <v>563</v>
      </c>
      <c r="AJ113" s="221"/>
      <c r="AK113" s="221"/>
      <c r="AL113" s="222">
        <v>15</v>
      </c>
      <c r="AM113" s="222">
        <v>23</v>
      </c>
      <c r="AN113" s="222">
        <v>1</v>
      </c>
      <c r="AO113" s="221"/>
      <c r="AP113" s="268">
        <v>0.12820512820512819</v>
      </c>
      <c r="AQ113" s="226"/>
      <c r="AR113" s="25"/>
      <c r="AS113" s="25"/>
    </row>
    <row r="114" spans="1:45" ht="15" customHeight="1" x14ac:dyDescent="0.2">
      <c r="A114" s="2"/>
      <c r="B114" s="225">
        <v>2000</v>
      </c>
      <c r="C114" s="166" t="s">
        <v>86</v>
      </c>
      <c r="D114" s="221" t="s">
        <v>172</v>
      </c>
      <c r="E114" s="166"/>
      <c r="F114" s="166">
        <v>27</v>
      </c>
      <c r="G114" s="166"/>
      <c r="H114" s="240"/>
      <c r="I114" s="240"/>
      <c r="J114" s="240"/>
      <c r="K114" s="241"/>
      <c r="L114" s="39"/>
      <c r="M114" s="234" t="s">
        <v>309</v>
      </c>
      <c r="N114" s="166"/>
      <c r="O114" s="166"/>
      <c r="P114" s="166" t="s">
        <v>366</v>
      </c>
      <c r="Q114" s="166" t="s">
        <v>345</v>
      </c>
      <c r="R114" s="166" t="s">
        <v>392</v>
      </c>
      <c r="S114" s="166" t="s">
        <v>379</v>
      </c>
      <c r="T114" s="240"/>
      <c r="U114" s="224" t="s">
        <v>362</v>
      </c>
      <c r="V114" s="39"/>
      <c r="W114" s="244" t="s">
        <v>294</v>
      </c>
      <c r="X114" s="223"/>
      <c r="Y114" s="223"/>
      <c r="Z114" s="221"/>
      <c r="AA114" s="221"/>
      <c r="AB114" s="221"/>
      <c r="AC114" s="221"/>
      <c r="AD114" s="221"/>
      <c r="AE114" s="223"/>
      <c r="AF114" s="252"/>
      <c r="AG114" s="242"/>
      <c r="AH114" s="246"/>
      <c r="AI114" s="219" t="s">
        <v>554</v>
      </c>
      <c r="AJ114" s="221"/>
      <c r="AK114" s="221"/>
      <c r="AL114" s="222"/>
      <c r="AM114" s="269">
        <v>1.5333333333333334</v>
      </c>
      <c r="AN114" s="269">
        <v>6.6666666666666666E-2</v>
      </c>
      <c r="AO114" s="221"/>
      <c r="AP114" s="221"/>
      <c r="AQ114" s="226"/>
      <c r="AR114" s="25"/>
      <c r="AS114" s="25"/>
    </row>
    <row r="115" spans="1:45" ht="15" customHeight="1" x14ac:dyDescent="0.2">
      <c r="A115" s="2"/>
      <c r="B115" s="225">
        <v>2001</v>
      </c>
      <c r="C115" s="166" t="s">
        <v>80</v>
      </c>
      <c r="D115" s="221" t="s">
        <v>96</v>
      </c>
      <c r="E115" s="166"/>
      <c r="F115" s="166">
        <v>28</v>
      </c>
      <c r="G115" s="166"/>
      <c r="H115" s="240"/>
      <c r="I115" s="240"/>
      <c r="J115" s="240"/>
      <c r="K115" s="241"/>
      <c r="L115" s="39"/>
      <c r="M115" s="234" t="s">
        <v>313</v>
      </c>
      <c r="N115" s="166"/>
      <c r="O115" s="166"/>
      <c r="P115" s="166" t="s">
        <v>362</v>
      </c>
      <c r="Q115" s="166" t="s">
        <v>321</v>
      </c>
      <c r="R115" s="166" t="s">
        <v>393</v>
      </c>
      <c r="S115" s="166" t="s">
        <v>380</v>
      </c>
      <c r="T115" s="240"/>
      <c r="U115" s="224" t="s">
        <v>363</v>
      </c>
      <c r="V115" s="39"/>
      <c r="W115" s="244" t="s">
        <v>307</v>
      </c>
      <c r="X115" s="223"/>
      <c r="Y115" s="223" t="s">
        <v>438</v>
      </c>
      <c r="Z115" s="221"/>
      <c r="AA115" s="221"/>
      <c r="AB115" s="221"/>
      <c r="AC115" s="221"/>
      <c r="AD115" s="221"/>
      <c r="AE115" s="223"/>
      <c r="AF115" s="252"/>
      <c r="AG115" s="223" t="s">
        <v>439</v>
      </c>
      <c r="AH115" s="241">
        <v>1.7543859649122806</v>
      </c>
      <c r="AI115" s="219"/>
      <c r="AJ115" s="221"/>
      <c r="AK115" s="221"/>
      <c r="AL115" s="221"/>
      <c r="AM115" s="221"/>
      <c r="AN115" s="221"/>
      <c r="AO115" s="221"/>
      <c r="AP115" s="221"/>
      <c r="AQ115" s="226"/>
      <c r="AR115" s="25"/>
      <c r="AS115" s="25"/>
    </row>
    <row r="116" spans="1:45" ht="15" customHeight="1" x14ac:dyDescent="0.2">
      <c r="A116" s="2"/>
      <c r="B116" s="225">
        <v>2002</v>
      </c>
      <c r="C116" s="166" t="s">
        <v>85</v>
      </c>
      <c r="D116" s="221" t="s">
        <v>96</v>
      </c>
      <c r="E116" s="166"/>
      <c r="F116" s="166">
        <v>29</v>
      </c>
      <c r="G116" s="166"/>
      <c r="H116" s="240"/>
      <c r="I116" s="240"/>
      <c r="J116" s="240"/>
      <c r="K116" s="241"/>
      <c r="L116" s="39"/>
      <c r="M116" s="234" t="s">
        <v>316</v>
      </c>
      <c r="N116" s="166"/>
      <c r="O116" s="166"/>
      <c r="P116" s="166" t="s">
        <v>411</v>
      </c>
      <c r="Q116" s="166" t="s">
        <v>404</v>
      </c>
      <c r="R116" s="166" t="s">
        <v>394</v>
      </c>
      <c r="S116" s="166" t="s">
        <v>381</v>
      </c>
      <c r="T116" s="240"/>
      <c r="U116" s="224" t="s">
        <v>364</v>
      </c>
      <c r="V116" s="39"/>
      <c r="W116" s="244" t="s">
        <v>418</v>
      </c>
      <c r="X116" s="223"/>
      <c r="Y116" s="223" t="s">
        <v>440</v>
      </c>
      <c r="Z116" s="221"/>
      <c r="AA116" s="221"/>
      <c r="AB116" s="221"/>
      <c r="AC116" s="221"/>
      <c r="AD116" s="221"/>
      <c r="AE116" s="223"/>
      <c r="AF116" s="252"/>
      <c r="AG116" s="223" t="s">
        <v>441</v>
      </c>
      <c r="AH116" s="241">
        <v>1.9607843137254901</v>
      </c>
      <c r="AI116" s="219" t="s">
        <v>564</v>
      </c>
      <c r="AJ116" s="221"/>
      <c r="AK116" s="221"/>
      <c r="AL116" s="222">
        <v>19</v>
      </c>
      <c r="AM116" s="222">
        <v>19</v>
      </c>
      <c r="AN116" s="222">
        <v>2</v>
      </c>
      <c r="AO116" s="221"/>
      <c r="AP116" s="268">
        <v>0.1623931623931624</v>
      </c>
      <c r="AQ116" s="226"/>
      <c r="AR116" s="25"/>
      <c r="AS116" s="25"/>
    </row>
    <row r="117" spans="1:45" ht="15" customHeight="1" x14ac:dyDescent="0.2">
      <c r="A117" s="2"/>
      <c r="B117" s="225">
        <v>2003</v>
      </c>
      <c r="C117" s="166" t="s">
        <v>88</v>
      </c>
      <c r="D117" s="221" t="s">
        <v>96</v>
      </c>
      <c r="E117" s="166"/>
      <c r="F117" s="166">
        <v>30</v>
      </c>
      <c r="G117" s="166">
        <v>5</v>
      </c>
      <c r="H117" s="240">
        <v>1.8</v>
      </c>
      <c r="I117" s="260">
        <v>0.4</v>
      </c>
      <c r="J117" s="240">
        <v>2.2000000000000002</v>
      </c>
      <c r="K117" s="241">
        <v>2.8</v>
      </c>
      <c r="L117" s="39"/>
      <c r="M117" s="234" t="s">
        <v>318</v>
      </c>
      <c r="N117" s="166"/>
      <c r="O117" s="166"/>
      <c r="P117" s="166" t="s">
        <v>315</v>
      </c>
      <c r="Q117" s="166" t="s">
        <v>328</v>
      </c>
      <c r="R117" s="166" t="s">
        <v>395</v>
      </c>
      <c r="S117" s="166" t="s">
        <v>382</v>
      </c>
      <c r="T117" s="240"/>
      <c r="U117" s="224" t="s">
        <v>365</v>
      </c>
      <c r="V117" s="39"/>
      <c r="W117" s="225"/>
      <c r="X117" s="223"/>
      <c r="Y117" s="221"/>
      <c r="Z117" s="221"/>
      <c r="AA117" s="221"/>
      <c r="AB117" s="221"/>
      <c r="AC117" s="221"/>
      <c r="AD117" s="221"/>
      <c r="AE117" s="223"/>
      <c r="AF117" s="252"/>
      <c r="AG117" s="242"/>
      <c r="AH117" s="246"/>
      <c r="AI117" s="219" t="s">
        <v>554</v>
      </c>
      <c r="AJ117" s="221"/>
      <c r="AK117" s="221"/>
      <c r="AL117" s="222"/>
      <c r="AM117" s="269">
        <v>1</v>
      </c>
      <c r="AN117" s="269">
        <v>0.10526315789473684</v>
      </c>
      <c r="AO117" s="221"/>
      <c r="AP117" s="221"/>
      <c r="AQ117" s="226"/>
      <c r="AR117" s="25"/>
      <c r="AS117" s="25"/>
    </row>
    <row r="118" spans="1:45" ht="15" customHeight="1" x14ac:dyDescent="0.2">
      <c r="A118" s="2"/>
      <c r="B118" s="225">
        <v>2004</v>
      </c>
      <c r="C118" s="166" t="s">
        <v>88</v>
      </c>
      <c r="D118" s="221" t="s">
        <v>96</v>
      </c>
      <c r="E118" s="166"/>
      <c r="F118" s="166">
        <v>31</v>
      </c>
      <c r="G118" s="166">
        <v>7</v>
      </c>
      <c r="H118" s="240">
        <v>2.4285714285714284</v>
      </c>
      <c r="I118" s="240">
        <v>0</v>
      </c>
      <c r="J118" s="240">
        <v>2.4285714285714284</v>
      </c>
      <c r="K118" s="241">
        <v>4</v>
      </c>
      <c r="L118" s="39"/>
      <c r="M118" s="234" t="s">
        <v>320</v>
      </c>
      <c r="N118" s="166"/>
      <c r="O118" s="166"/>
      <c r="P118" s="166" t="s">
        <v>412</v>
      </c>
      <c r="Q118" s="166" t="s">
        <v>405</v>
      </c>
      <c r="R118" s="166" t="s">
        <v>396</v>
      </c>
      <c r="S118" s="166" t="s">
        <v>383</v>
      </c>
      <c r="T118" s="240"/>
      <c r="U118" s="224" t="s">
        <v>366</v>
      </c>
      <c r="V118" s="39"/>
      <c r="W118" s="225"/>
      <c r="X118" s="223"/>
      <c r="Y118" s="221"/>
      <c r="Z118" s="221"/>
      <c r="AA118" s="221"/>
      <c r="AB118" s="221"/>
      <c r="AC118" s="221"/>
      <c r="AD118" s="221"/>
      <c r="AE118" s="223"/>
      <c r="AF118" s="252"/>
      <c r="AG118" s="242"/>
      <c r="AH118" s="246"/>
      <c r="AI118" s="219"/>
      <c r="AJ118" s="221"/>
      <c r="AK118" s="221"/>
      <c r="AL118" s="221"/>
      <c r="AM118" s="221"/>
      <c r="AN118" s="221"/>
      <c r="AO118" s="221"/>
      <c r="AP118" s="221"/>
      <c r="AQ118" s="226"/>
      <c r="AR118" s="25"/>
      <c r="AS118" s="25"/>
    </row>
    <row r="119" spans="1:45" ht="15" customHeight="1" x14ac:dyDescent="0.2">
      <c r="A119" s="2"/>
      <c r="B119" s="225">
        <v>2005</v>
      </c>
      <c r="C119" s="166" t="s">
        <v>82</v>
      </c>
      <c r="D119" s="221" t="s">
        <v>96</v>
      </c>
      <c r="E119" s="166"/>
      <c r="F119" s="166">
        <v>32</v>
      </c>
      <c r="G119" s="166">
        <v>7</v>
      </c>
      <c r="H119" s="240">
        <v>1.5714285714285714</v>
      </c>
      <c r="I119" s="240">
        <v>0.2857142857142857</v>
      </c>
      <c r="J119" s="240">
        <v>1.8571428571428572</v>
      </c>
      <c r="K119" s="241">
        <v>3.4285714285714284</v>
      </c>
      <c r="L119" s="39"/>
      <c r="M119" s="234" t="s">
        <v>322</v>
      </c>
      <c r="N119" s="166"/>
      <c r="O119" s="166"/>
      <c r="P119" s="166" t="s">
        <v>413</v>
      </c>
      <c r="Q119" s="166" t="s">
        <v>326</v>
      </c>
      <c r="R119" s="166" t="s">
        <v>375</v>
      </c>
      <c r="S119" s="166" t="s">
        <v>335</v>
      </c>
      <c r="T119" s="240"/>
      <c r="U119" s="224" t="s">
        <v>367</v>
      </c>
      <c r="V119" s="39"/>
      <c r="W119" s="225"/>
      <c r="X119" s="223"/>
      <c r="Y119" s="221"/>
      <c r="Z119" s="221"/>
      <c r="AA119" s="221"/>
      <c r="AB119" s="221"/>
      <c r="AC119" s="221"/>
      <c r="AD119" s="221"/>
      <c r="AE119" s="223"/>
      <c r="AF119" s="252"/>
      <c r="AG119" s="242"/>
      <c r="AH119" s="246"/>
      <c r="AI119" s="219" t="s">
        <v>553</v>
      </c>
      <c r="AJ119" s="221"/>
      <c r="AK119" s="221"/>
      <c r="AL119" s="222">
        <v>10</v>
      </c>
      <c r="AM119" s="222">
        <v>12</v>
      </c>
      <c r="AN119" s="222">
        <v>0</v>
      </c>
      <c r="AO119" s="221"/>
      <c r="AP119" s="268">
        <v>8.5470085470085472E-2</v>
      </c>
      <c r="AQ119" s="226"/>
      <c r="AR119" s="25"/>
      <c r="AS119" s="25"/>
    </row>
    <row r="120" spans="1:45" ht="15" customHeight="1" x14ac:dyDescent="0.2">
      <c r="A120" s="2"/>
      <c r="B120" s="225">
        <v>2006</v>
      </c>
      <c r="C120" s="166" t="s">
        <v>60</v>
      </c>
      <c r="D120" s="221" t="s">
        <v>109</v>
      </c>
      <c r="E120" s="166"/>
      <c r="F120" s="166">
        <v>33</v>
      </c>
      <c r="G120" s="166">
        <v>10</v>
      </c>
      <c r="H120" s="240">
        <v>1.9</v>
      </c>
      <c r="I120" s="240">
        <v>0</v>
      </c>
      <c r="J120" s="240">
        <v>1.9</v>
      </c>
      <c r="K120" s="241">
        <v>2.5</v>
      </c>
      <c r="L120" s="39"/>
      <c r="M120" s="234" t="s">
        <v>324</v>
      </c>
      <c r="N120" s="166"/>
      <c r="O120" s="166"/>
      <c r="P120" s="166" t="s">
        <v>414</v>
      </c>
      <c r="Q120" s="166" t="s">
        <v>170</v>
      </c>
      <c r="R120" s="166" t="s">
        <v>397</v>
      </c>
      <c r="S120" s="166" t="s">
        <v>384</v>
      </c>
      <c r="T120" s="240"/>
      <c r="U120" s="224" t="s">
        <v>368</v>
      </c>
      <c r="V120" s="39"/>
      <c r="W120" s="225"/>
      <c r="X120" s="221"/>
      <c r="Y120" s="221"/>
      <c r="Z120" s="221"/>
      <c r="AA120" s="221"/>
      <c r="AB120" s="221"/>
      <c r="AC120" s="221"/>
      <c r="AD120" s="221"/>
      <c r="AE120" s="223"/>
      <c r="AF120" s="252"/>
      <c r="AG120" s="242"/>
      <c r="AH120" s="246"/>
      <c r="AI120" s="219" t="s">
        <v>554</v>
      </c>
      <c r="AJ120" s="221"/>
      <c r="AK120" s="221"/>
      <c r="AL120" s="222"/>
      <c r="AM120" s="269">
        <v>1.2</v>
      </c>
      <c r="AN120" s="269">
        <v>0</v>
      </c>
      <c r="AO120" s="221"/>
      <c r="AP120" s="221"/>
      <c r="AQ120" s="226"/>
      <c r="AR120" s="25"/>
      <c r="AS120" s="25"/>
    </row>
    <row r="121" spans="1:45" ht="15" customHeight="1" x14ac:dyDescent="0.2">
      <c r="A121" s="2"/>
      <c r="B121" s="225">
        <v>2007</v>
      </c>
      <c r="C121" s="166" t="s">
        <v>87</v>
      </c>
      <c r="D121" s="221" t="s">
        <v>114</v>
      </c>
      <c r="E121" s="166"/>
      <c r="F121" s="166">
        <v>34</v>
      </c>
      <c r="G121" s="166">
        <v>3</v>
      </c>
      <c r="H121" s="260">
        <v>2.6666666666666665</v>
      </c>
      <c r="I121" s="240">
        <v>0.33333333333333331</v>
      </c>
      <c r="J121" s="260">
        <v>3</v>
      </c>
      <c r="K121" s="241">
        <v>4</v>
      </c>
      <c r="L121" s="39"/>
      <c r="M121" s="234" t="s">
        <v>325</v>
      </c>
      <c r="N121" s="166"/>
      <c r="O121" s="166"/>
      <c r="P121" s="166" t="s">
        <v>415</v>
      </c>
      <c r="Q121" s="166" t="s">
        <v>170</v>
      </c>
      <c r="R121" s="166" t="s">
        <v>388</v>
      </c>
      <c r="S121" s="166" t="s">
        <v>343</v>
      </c>
      <c r="T121" s="240"/>
      <c r="U121" s="224" t="s">
        <v>369</v>
      </c>
      <c r="V121" s="39"/>
      <c r="W121" s="225"/>
      <c r="X121" s="221"/>
      <c r="Y121" s="221"/>
      <c r="Z121" s="221"/>
      <c r="AA121" s="221"/>
      <c r="AB121" s="221"/>
      <c r="AC121" s="221"/>
      <c r="AD121" s="221"/>
      <c r="AE121" s="223"/>
      <c r="AF121" s="252"/>
      <c r="AG121" s="242"/>
      <c r="AH121" s="246"/>
      <c r="AI121" s="219"/>
      <c r="AJ121" s="221"/>
      <c r="AK121" s="221"/>
      <c r="AL121" s="221"/>
      <c r="AM121" s="221"/>
      <c r="AN121" s="221"/>
      <c r="AO121" s="221"/>
      <c r="AP121" s="221"/>
      <c r="AQ121" s="226"/>
      <c r="AR121" s="25"/>
      <c r="AS121" s="25"/>
    </row>
    <row r="122" spans="1:45" ht="15" customHeight="1" x14ac:dyDescent="0.2">
      <c r="A122" s="2"/>
      <c r="B122" s="225">
        <v>2008</v>
      </c>
      <c r="C122" s="166" t="s">
        <v>60</v>
      </c>
      <c r="D122" s="221" t="s">
        <v>114</v>
      </c>
      <c r="E122" s="166"/>
      <c r="F122" s="166">
        <v>35</v>
      </c>
      <c r="G122" s="166">
        <v>12</v>
      </c>
      <c r="H122" s="240">
        <v>1.9166666666666667</v>
      </c>
      <c r="I122" s="240">
        <v>0.16666666666666666</v>
      </c>
      <c r="J122" s="240">
        <v>2.0833333333333335</v>
      </c>
      <c r="K122" s="241">
        <v>2.9166666666666665</v>
      </c>
      <c r="L122" s="39"/>
      <c r="M122" s="234" t="s">
        <v>329</v>
      </c>
      <c r="N122" s="166"/>
      <c r="O122" s="166"/>
      <c r="P122" s="166" t="s">
        <v>345</v>
      </c>
      <c r="Q122" s="166" t="s">
        <v>86</v>
      </c>
      <c r="R122" s="166" t="s">
        <v>398</v>
      </c>
      <c r="S122" s="166" t="s">
        <v>323</v>
      </c>
      <c r="T122" s="240"/>
      <c r="U122" s="224" t="s">
        <v>370</v>
      </c>
      <c r="V122" s="39"/>
      <c r="W122" s="225"/>
      <c r="X122" s="221"/>
      <c r="Y122" s="221"/>
      <c r="Z122" s="221"/>
      <c r="AA122" s="221"/>
      <c r="AB122" s="221"/>
      <c r="AC122" s="221"/>
      <c r="AD122" s="221"/>
      <c r="AE122" s="223"/>
      <c r="AF122" s="252"/>
      <c r="AG122" s="242"/>
      <c r="AH122" s="246"/>
      <c r="AI122" s="219" t="s">
        <v>565</v>
      </c>
      <c r="AJ122" s="221"/>
      <c r="AK122" s="221"/>
      <c r="AL122" s="222">
        <v>3</v>
      </c>
      <c r="AM122" s="222">
        <v>3</v>
      </c>
      <c r="AN122" s="222">
        <v>1</v>
      </c>
      <c r="AO122" s="221"/>
      <c r="AP122" s="268">
        <v>2.564102564102564E-2</v>
      </c>
      <c r="AQ122" s="226"/>
      <c r="AR122" s="25"/>
      <c r="AS122" s="25"/>
    </row>
    <row r="123" spans="1:45" ht="15" customHeight="1" x14ac:dyDescent="0.2">
      <c r="A123" s="2"/>
      <c r="B123" s="225">
        <v>2009</v>
      </c>
      <c r="C123" s="166" t="s">
        <v>81</v>
      </c>
      <c r="D123" s="221" t="s">
        <v>114</v>
      </c>
      <c r="E123" s="166"/>
      <c r="F123" s="166">
        <v>36</v>
      </c>
      <c r="G123" s="166">
        <v>14</v>
      </c>
      <c r="H123" s="240">
        <v>1.8571428571428572</v>
      </c>
      <c r="I123" s="240">
        <v>0</v>
      </c>
      <c r="J123" s="240">
        <v>1.8571428571428572</v>
      </c>
      <c r="K123" s="241">
        <v>2.2857142857142856</v>
      </c>
      <c r="L123" s="39"/>
      <c r="M123" s="234" t="s">
        <v>331</v>
      </c>
      <c r="N123" s="166"/>
      <c r="O123" s="166"/>
      <c r="P123" s="166" t="s">
        <v>339</v>
      </c>
      <c r="Q123" s="166" t="s">
        <v>83</v>
      </c>
      <c r="R123" s="166" t="s">
        <v>385</v>
      </c>
      <c r="S123" s="166" t="s">
        <v>326</v>
      </c>
      <c r="T123" s="240"/>
      <c r="U123" s="224" t="s">
        <v>371</v>
      </c>
      <c r="V123" s="39"/>
      <c r="W123" s="225"/>
      <c r="X123" s="221"/>
      <c r="Y123" s="221"/>
      <c r="Z123" s="221"/>
      <c r="AA123" s="221"/>
      <c r="AB123" s="221"/>
      <c r="AC123" s="221"/>
      <c r="AD123" s="221"/>
      <c r="AE123" s="223"/>
      <c r="AF123" s="252"/>
      <c r="AG123" s="242"/>
      <c r="AH123" s="246"/>
      <c r="AI123" s="219" t="s">
        <v>554</v>
      </c>
      <c r="AJ123" s="221"/>
      <c r="AK123" s="221"/>
      <c r="AL123" s="222"/>
      <c r="AM123" s="269">
        <v>1</v>
      </c>
      <c r="AN123" s="269">
        <v>0.33333333333333331</v>
      </c>
      <c r="AO123" s="221"/>
      <c r="AP123" s="221"/>
      <c r="AQ123" s="226"/>
      <c r="AR123" s="25"/>
      <c r="AS123" s="25"/>
    </row>
    <row r="124" spans="1:45" ht="15" customHeight="1" x14ac:dyDescent="0.2">
      <c r="A124" s="2"/>
      <c r="B124" s="225">
        <v>2010</v>
      </c>
      <c r="C124" s="166" t="s">
        <v>81</v>
      </c>
      <c r="D124" s="221" t="s">
        <v>114</v>
      </c>
      <c r="E124" s="166"/>
      <c r="F124" s="166">
        <v>37</v>
      </c>
      <c r="G124" s="166">
        <v>10</v>
      </c>
      <c r="H124" s="240">
        <v>2.1</v>
      </c>
      <c r="I124" s="240">
        <v>0.1</v>
      </c>
      <c r="J124" s="240">
        <v>2.2000000000000002</v>
      </c>
      <c r="K124" s="241">
        <v>3.1</v>
      </c>
      <c r="L124" s="39"/>
      <c r="M124" s="234" t="s">
        <v>334</v>
      </c>
      <c r="N124" s="166"/>
      <c r="O124" s="166"/>
      <c r="P124" s="166" t="s">
        <v>343</v>
      </c>
      <c r="Q124" s="166" t="s">
        <v>83</v>
      </c>
      <c r="R124" s="166" t="s">
        <v>399</v>
      </c>
      <c r="S124" s="166" t="s">
        <v>239</v>
      </c>
      <c r="T124" s="240"/>
      <c r="U124" s="224" t="s">
        <v>332</v>
      </c>
      <c r="V124" s="39"/>
      <c r="W124" s="225"/>
      <c r="X124" s="221"/>
      <c r="Y124" s="221"/>
      <c r="Z124" s="221"/>
      <c r="AA124" s="221"/>
      <c r="AB124" s="221"/>
      <c r="AC124" s="221"/>
      <c r="AD124" s="221"/>
      <c r="AE124" s="223"/>
      <c r="AF124" s="252"/>
      <c r="AG124" s="242"/>
      <c r="AH124" s="246"/>
      <c r="AI124" s="219"/>
      <c r="AJ124" s="221"/>
      <c r="AK124" s="221"/>
      <c r="AL124" s="222"/>
      <c r="AM124" s="222"/>
      <c r="AN124" s="222"/>
      <c r="AO124" s="221"/>
      <c r="AP124" s="221"/>
      <c r="AQ124" s="226"/>
      <c r="AR124" s="25"/>
      <c r="AS124" s="25"/>
    </row>
    <row r="125" spans="1:45" ht="15" customHeight="1" x14ac:dyDescent="0.2">
      <c r="A125" s="2"/>
      <c r="B125" s="225">
        <v>2011</v>
      </c>
      <c r="C125" s="166" t="s">
        <v>60</v>
      </c>
      <c r="D125" s="221" t="s">
        <v>114</v>
      </c>
      <c r="E125" s="166"/>
      <c r="F125" s="166">
        <v>38</v>
      </c>
      <c r="G125" s="166">
        <v>12</v>
      </c>
      <c r="H125" s="240">
        <v>2.5833333333333335</v>
      </c>
      <c r="I125" s="240">
        <v>0.16666666666666666</v>
      </c>
      <c r="J125" s="240">
        <v>2.75</v>
      </c>
      <c r="K125" s="261">
        <v>4.25</v>
      </c>
      <c r="L125" s="39"/>
      <c r="M125" s="234" t="s">
        <v>336</v>
      </c>
      <c r="N125" s="166"/>
      <c r="O125" s="166"/>
      <c r="P125" s="166" t="s">
        <v>240</v>
      </c>
      <c r="Q125" s="262" t="s">
        <v>79</v>
      </c>
      <c r="R125" s="262" t="s">
        <v>312</v>
      </c>
      <c r="S125" s="262" t="s">
        <v>85</v>
      </c>
      <c r="T125" s="240"/>
      <c r="U125" s="224" t="s">
        <v>372</v>
      </c>
      <c r="V125" s="39"/>
      <c r="W125" s="225"/>
      <c r="X125" s="221"/>
      <c r="Y125" s="221"/>
      <c r="Z125" s="221"/>
      <c r="AA125" s="221"/>
      <c r="AB125" s="221"/>
      <c r="AC125" s="221"/>
      <c r="AD125" s="221"/>
      <c r="AE125" s="223"/>
      <c r="AF125" s="252"/>
      <c r="AG125" s="242"/>
      <c r="AH125" s="246"/>
      <c r="AI125" s="219" t="s">
        <v>7</v>
      </c>
      <c r="AJ125" s="221"/>
      <c r="AK125" s="221"/>
      <c r="AL125" s="221">
        <v>117</v>
      </c>
      <c r="AM125" s="221">
        <v>203</v>
      </c>
      <c r="AN125" s="221">
        <v>14</v>
      </c>
      <c r="AO125" s="221"/>
      <c r="AP125" s="221"/>
      <c r="AQ125" s="226"/>
      <c r="AR125" s="25"/>
      <c r="AS125" s="25"/>
    </row>
    <row r="126" spans="1:45" ht="15" customHeight="1" x14ac:dyDescent="0.2">
      <c r="A126" s="2"/>
      <c r="B126" s="225">
        <v>2012</v>
      </c>
      <c r="C126" s="166" t="s">
        <v>86</v>
      </c>
      <c r="D126" s="221" t="s">
        <v>114</v>
      </c>
      <c r="E126" s="166"/>
      <c r="F126" s="166">
        <v>39</v>
      </c>
      <c r="G126" s="166"/>
      <c r="H126" s="240"/>
      <c r="I126" s="240"/>
      <c r="J126" s="240"/>
      <c r="K126" s="241"/>
      <c r="L126" s="39"/>
      <c r="M126" s="234" t="s">
        <v>338</v>
      </c>
      <c r="N126" s="166"/>
      <c r="O126" s="166"/>
      <c r="P126" s="166" t="s">
        <v>269</v>
      </c>
      <c r="Q126" s="166" t="s">
        <v>88</v>
      </c>
      <c r="R126" s="166" t="s">
        <v>400</v>
      </c>
      <c r="S126" s="166" t="s">
        <v>220</v>
      </c>
      <c r="T126" s="240"/>
      <c r="U126" s="224" t="s">
        <v>372</v>
      </c>
      <c r="V126" s="39"/>
      <c r="W126" s="225"/>
      <c r="X126" s="221"/>
      <c r="Y126" s="221"/>
      <c r="Z126" s="221"/>
      <c r="AA126" s="221"/>
      <c r="AB126" s="221"/>
      <c r="AC126" s="221"/>
      <c r="AD126" s="221"/>
      <c r="AE126" s="223"/>
      <c r="AF126" s="252"/>
      <c r="AG126" s="242"/>
      <c r="AH126" s="246"/>
      <c r="AI126" s="219" t="s">
        <v>554</v>
      </c>
      <c r="AJ126" s="221"/>
      <c r="AK126" s="221"/>
      <c r="AL126" s="221"/>
      <c r="AM126" s="269">
        <v>1.7350427350427351</v>
      </c>
      <c r="AN126" s="269">
        <v>0.11965811965811966</v>
      </c>
      <c r="AO126" s="221"/>
      <c r="AP126" s="221"/>
      <c r="AQ126" s="226"/>
      <c r="AR126" s="25"/>
      <c r="AS126" s="25"/>
    </row>
    <row r="127" spans="1:45" ht="15" customHeight="1" x14ac:dyDescent="0.2">
      <c r="A127" s="2"/>
      <c r="B127" s="225">
        <v>2013</v>
      </c>
      <c r="C127" s="166" t="s">
        <v>87</v>
      </c>
      <c r="D127" s="221" t="s">
        <v>114</v>
      </c>
      <c r="E127" s="166"/>
      <c r="F127" s="166">
        <v>40</v>
      </c>
      <c r="G127" s="166"/>
      <c r="H127" s="240"/>
      <c r="I127" s="240"/>
      <c r="J127" s="240"/>
      <c r="K127" s="241"/>
      <c r="L127" s="39"/>
      <c r="M127" s="234" t="s">
        <v>341</v>
      </c>
      <c r="N127" s="166"/>
      <c r="O127" s="166"/>
      <c r="P127" s="166" t="s">
        <v>340</v>
      </c>
      <c r="Q127" s="166" t="s">
        <v>88</v>
      </c>
      <c r="R127" s="166" t="s">
        <v>401</v>
      </c>
      <c r="S127" s="166" t="s">
        <v>170</v>
      </c>
      <c r="T127" s="240"/>
      <c r="U127" s="224" t="s">
        <v>333</v>
      </c>
      <c r="V127" s="39"/>
      <c r="W127" s="244"/>
      <c r="X127" s="221"/>
      <c r="Y127" s="221"/>
      <c r="Z127" s="221"/>
      <c r="AA127" s="221"/>
      <c r="AB127" s="221"/>
      <c r="AC127" s="221"/>
      <c r="AD127" s="221"/>
      <c r="AE127" s="223"/>
      <c r="AF127" s="252"/>
      <c r="AG127" s="242"/>
      <c r="AH127" s="246"/>
      <c r="AI127" s="219"/>
      <c r="AJ127" s="221"/>
      <c r="AK127" s="221"/>
      <c r="AL127" s="221"/>
      <c r="AM127" s="221"/>
      <c r="AN127" s="221"/>
      <c r="AO127" s="221"/>
      <c r="AP127" s="221"/>
      <c r="AQ127" s="226"/>
      <c r="AR127" s="25"/>
      <c r="AS127" s="25"/>
    </row>
    <row r="128" spans="1:45" ht="15" customHeight="1" x14ac:dyDescent="0.2">
      <c r="A128" s="2"/>
      <c r="B128" s="225">
        <v>2014</v>
      </c>
      <c r="C128" s="166" t="s">
        <v>84</v>
      </c>
      <c r="D128" s="221" t="s">
        <v>173</v>
      </c>
      <c r="E128" s="166"/>
      <c r="F128" s="166">
        <v>41</v>
      </c>
      <c r="G128" s="166">
        <v>10</v>
      </c>
      <c r="H128" s="240">
        <v>1.2</v>
      </c>
      <c r="I128" s="240">
        <v>0</v>
      </c>
      <c r="J128" s="240">
        <v>1.2</v>
      </c>
      <c r="K128" s="241">
        <v>2.7</v>
      </c>
      <c r="L128" s="39"/>
      <c r="M128" s="234" t="s">
        <v>342</v>
      </c>
      <c r="N128" s="166"/>
      <c r="O128" s="166"/>
      <c r="P128" s="166" t="s">
        <v>319</v>
      </c>
      <c r="Q128" s="166" t="s">
        <v>88</v>
      </c>
      <c r="R128" s="166" t="s">
        <v>385</v>
      </c>
      <c r="S128" s="166" t="s">
        <v>85</v>
      </c>
      <c r="T128" s="240"/>
      <c r="U128" s="263" t="s">
        <v>337</v>
      </c>
      <c r="V128" s="39"/>
      <c r="W128" s="244"/>
      <c r="X128" s="221"/>
      <c r="Y128" s="221"/>
      <c r="Z128" s="221"/>
      <c r="AA128" s="221"/>
      <c r="AB128" s="221"/>
      <c r="AC128" s="221"/>
      <c r="AD128" s="221"/>
      <c r="AE128" s="223"/>
      <c r="AF128" s="245"/>
      <c r="AG128" s="242"/>
      <c r="AH128" s="246"/>
      <c r="AI128" s="219"/>
      <c r="AJ128" s="221"/>
      <c r="AK128" s="221"/>
      <c r="AL128" s="221"/>
      <c r="AM128" s="221"/>
      <c r="AN128" s="221"/>
      <c r="AO128" s="221"/>
      <c r="AP128" s="221"/>
      <c r="AQ128" s="226"/>
      <c r="AR128" s="25"/>
      <c r="AS128" s="25"/>
    </row>
    <row r="129" spans="1:45" ht="15" customHeight="1" x14ac:dyDescent="0.2">
      <c r="A129" s="2"/>
      <c r="B129" s="225">
        <v>2015</v>
      </c>
      <c r="C129" s="166" t="s">
        <v>84</v>
      </c>
      <c r="D129" s="221" t="s">
        <v>173</v>
      </c>
      <c r="E129" s="166"/>
      <c r="F129" s="166">
        <v>42</v>
      </c>
      <c r="G129" s="166"/>
      <c r="H129" s="240"/>
      <c r="I129" s="240"/>
      <c r="J129" s="240"/>
      <c r="K129" s="241"/>
      <c r="L129" s="39"/>
      <c r="M129" s="234" t="s">
        <v>344</v>
      </c>
      <c r="N129" s="166"/>
      <c r="O129" s="166"/>
      <c r="P129" s="166" t="s">
        <v>319</v>
      </c>
      <c r="Q129" s="166" t="s">
        <v>88</v>
      </c>
      <c r="R129" s="166" t="s">
        <v>386</v>
      </c>
      <c r="S129" s="166" t="s">
        <v>167</v>
      </c>
      <c r="T129" s="240"/>
      <c r="U129" s="224" t="s">
        <v>328</v>
      </c>
      <c r="V129" s="39"/>
      <c r="W129" s="254"/>
      <c r="X129" s="221"/>
      <c r="Y129" s="221"/>
      <c r="Z129" s="221"/>
      <c r="AA129" s="221"/>
      <c r="AB129" s="221"/>
      <c r="AC129" s="221"/>
      <c r="AD129" s="221"/>
      <c r="AE129" s="255"/>
      <c r="AF129" s="242"/>
      <c r="AG129" s="242"/>
      <c r="AH129" s="253"/>
      <c r="AI129" s="219"/>
      <c r="AJ129" s="221"/>
      <c r="AK129" s="221"/>
      <c r="AL129" s="221"/>
      <c r="AM129" s="221"/>
      <c r="AN129" s="221"/>
      <c r="AO129" s="221"/>
      <c r="AP129" s="221"/>
      <c r="AQ129" s="226"/>
      <c r="AR129" s="25"/>
      <c r="AS129" s="25"/>
    </row>
    <row r="130" spans="1:45" ht="15" customHeight="1" x14ac:dyDescent="0.2">
      <c r="A130" s="2"/>
      <c r="B130" s="225">
        <v>2016</v>
      </c>
      <c r="C130" s="166" t="s">
        <v>82</v>
      </c>
      <c r="D130" s="221" t="s">
        <v>109</v>
      </c>
      <c r="E130" s="166"/>
      <c r="F130" s="166">
        <v>43</v>
      </c>
      <c r="G130" s="166">
        <v>5</v>
      </c>
      <c r="H130" s="240">
        <v>0.8</v>
      </c>
      <c r="I130" s="240">
        <v>0.2</v>
      </c>
      <c r="J130" s="240">
        <v>1</v>
      </c>
      <c r="K130" s="241">
        <v>1.6</v>
      </c>
      <c r="L130" s="39"/>
      <c r="M130" s="234" t="s">
        <v>346</v>
      </c>
      <c r="N130" s="166"/>
      <c r="O130" s="166"/>
      <c r="P130" s="262" t="s">
        <v>236</v>
      </c>
      <c r="Q130" s="166" t="s">
        <v>88</v>
      </c>
      <c r="R130" s="166" t="s">
        <v>385</v>
      </c>
      <c r="S130" s="166" t="s">
        <v>167</v>
      </c>
      <c r="T130" s="240"/>
      <c r="U130" s="224" t="s">
        <v>337</v>
      </c>
      <c r="V130" s="39"/>
      <c r="W130" s="254"/>
      <c r="X130" s="221"/>
      <c r="Y130" s="221"/>
      <c r="Z130" s="221"/>
      <c r="AA130" s="221"/>
      <c r="AB130" s="221"/>
      <c r="AC130" s="221"/>
      <c r="AD130" s="221"/>
      <c r="AE130" s="255"/>
      <c r="AF130" s="242"/>
      <c r="AG130" s="242"/>
      <c r="AH130" s="253"/>
      <c r="AI130" s="219"/>
      <c r="AJ130" s="221"/>
      <c r="AK130" s="221"/>
      <c r="AL130" s="221"/>
      <c r="AM130" s="221"/>
      <c r="AN130" s="221"/>
      <c r="AO130" s="221"/>
      <c r="AP130" s="221"/>
      <c r="AQ130" s="226"/>
      <c r="AR130" s="25"/>
      <c r="AS130" s="25"/>
    </row>
    <row r="131" spans="1:45" ht="15" customHeight="1" x14ac:dyDescent="0.2">
      <c r="A131" s="2" t="s">
        <v>347</v>
      </c>
      <c r="B131" s="225">
        <v>2017</v>
      </c>
      <c r="C131" s="166" t="s">
        <v>220</v>
      </c>
      <c r="D131" s="221" t="s">
        <v>221</v>
      </c>
      <c r="E131" s="166"/>
      <c r="F131" s="166">
        <v>44</v>
      </c>
      <c r="G131" s="166"/>
      <c r="H131" s="240"/>
      <c r="I131" s="240"/>
      <c r="J131" s="240"/>
      <c r="K131" s="241"/>
      <c r="L131" s="39"/>
      <c r="M131" s="234" t="s">
        <v>348</v>
      </c>
      <c r="N131" s="166"/>
      <c r="O131" s="166"/>
      <c r="P131" s="166" t="s">
        <v>323</v>
      </c>
      <c r="Q131" s="166" t="s">
        <v>82</v>
      </c>
      <c r="R131" s="166" t="s">
        <v>397</v>
      </c>
      <c r="S131" s="166" t="s">
        <v>220</v>
      </c>
      <c r="T131" s="240"/>
      <c r="U131" s="224" t="s">
        <v>328</v>
      </c>
      <c r="V131" s="39"/>
      <c r="W131" s="254"/>
      <c r="X131" s="255"/>
      <c r="Y131" s="255"/>
      <c r="Z131" s="255"/>
      <c r="AA131" s="255"/>
      <c r="AB131" s="255"/>
      <c r="AC131" s="255"/>
      <c r="AD131" s="255"/>
      <c r="AE131" s="255"/>
      <c r="AF131" s="242"/>
      <c r="AG131" s="242"/>
      <c r="AH131" s="253"/>
      <c r="AI131" s="219"/>
      <c r="AJ131" s="221"/>
      <c r="AK131" s="221"/>
      <c r="AL131" s="221"/>
      <c r="AM131" s="221"/>
      <c r="AN131" s="221"/>
      <c r="AO131" s="221"/>
      <c r="AP131" s="221"/>
      <c r="AQ131" s="226"/>
      <c r="AR131" s="25"/>
      <c r="AS131" s="25"/>
    </row>
    <row r="132" spans="1:45" s="10" customFormat="1" ht="15" customHeight="1" x14ac:dyDescent="0.25">
      <c r="A132" s="24"/>
      <c r="B132" s="227"/>
      <c r="C132" s="229"/>
      <c r="D132" s="229"/>
      <c r="E132" s="229"/>
      <c r="F132" s="229"/>
      <c r="G132" s="229"/>
      <c r="H132" s="229"/>
      <c r="I132" s="229"/>
      <c r="J132" s="229"/>
      <c r="K132" s="233"/>
      <c r="L132" s="39"/>
      <c r="M132" s="227"/>
      <c r="N132" s="229"/>
      <c r="O132" s="229"/>
      <c r="P132" s="229"/>
      <c r="Q132" s="229"/>
      <c r="R132" s="229"/>
      <c r="S132" s="229"/>
      <c r="T132" s="229"/>
      <c r="U132" s="247"/>
      <c r="V132" s="39"/>
      <c r="W132" s="227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33"/>
      <c r="AI132" s="227"/>
      <c r="AJ132" s="229"/>
      <c r="AK132" s="229"/>
      <c r="AL132" s="229"/>
      <c r="AM132" s="229"/>
      <c r="AN132" s="229"/>
      <c r="AO132" s="229"/>
      <c r="AP132" s="229"/>
      <c r="AQ132" s="233"/>
      <c r="AR132" s="36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25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40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40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5"/>
      <c r="AM226" s="25"/>
      <c r="AN226" s="25"/>
      <c r="AO226" s="36"/>
      <c r="AP226" s="36"/>
      <c r="AQ226" s="36"/>
      <c r="AR226" s="40"/>
      <c r="AS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5"/>
      <c r="AM227" s="25"/>
      <c r="AN227" s="25"/>
      <c r="AO227" s="36"/>
      <c r="AP227" s="36"/>
      <c r="AQ227" s="36"/>
      <c r="AR227" s="40"/>
      <c r="AS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5"/>
      <c r="AM228" s="25"/>
      <c r="AN228" s="25"/>
      <c r="AO228" s="36"/>
      <c r="AP228" s="36"/>
      <c r="AQ228" s="36"/>
      <c r="AR228" s="40"/>
      <c r="AS228" s="3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5"/>
      <c r="AM229" s="25"/>
      <c r="AN229" s="25"/>
      <c r="AO229" s="36"/>
      <c r="AP229" s="36"/>
      <c r="AQ229" s="36"/>
      <c r="AR229" s="40"/>
      <c r="AS229" s="3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5"/>
      <c r="AM230" s="25"/>
      <c r="AN230" s="25"/>
      <c r="AO230" s="36"/>
      <c r="AP230" s="36"/>
      <c r="AQ230" s="36"/>
      <c r="AR230" s="40"/>
      <c r="AS230" s="3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5"/>
      <c r="AM231" s="25"/>
      <c r="AN231" s="25"/>
      <c r="AO231" s="36"/>
      <c r="AP231" s="36"/>
      <c r="AQ231" s="36"/>
      <c r="AR231" s="40"/>
      <c r="AS231" s="3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5"/>
      <c r="AM232" s="25"/>
      <c r="AN232" s="25"/>
      <c r="AO232" s="36"/>
      <c r="AP232" s="36"/>
      <c r="AQ232" s="36"/>
      <c r="AR232" s="40"/>
      <c r="AS232" s="3"/>
    </row>
    <row r="233" spans="1:45" s="10" customFormat="1" ht="15" customHeight="1" x14ac:dyDescent="0.25">
      <c r="A233" s="2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5"/>
      <c r="AM233" s="25"/>
      <c r="AN233" s="25"/>
      <c r="AO233" s="36"/>
      <c r="AP233" s="36"/>
      <c r="AQ233" s="36"/>
      <c r="AR233" s="40"/>
      <c r="AS233" s="3"/>
    </row>
    <row r="234" spans="1:45" s="10" customFormat="1" ht="15" customHeight="1" x14ac:dyDescent="0.25">
      <c r="A234" s="2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5"/>
      <c r="AM234" s="25"/>
      <c r="AN234" s="25"/>
      <c r="AO234" s="36"/>
      <c r="AP234" s="36"/>
      <c r="AQ234" s="36"/>
      <c r="AR234" s="40"/>
      <c r="AS234" s="3"/>
    </row>
    <row r="235" spans="1:45" s="10" customFormat="1" ht="15" customHeight="1" x14ac:dyDescent="0.25">
      <c r="A235" s="2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5"/>
      <c r="AM235" s="25"/>
      <c r="AN235" s="25"/>
      <c r="AO235" s="36"/>
      <c r="AP235" s="36"/>
      <c r="AQ235" s="36"/>
      <c r="AR235" s="40"/>
      <c r="AS235" s="3"/>
    </row>
    <row r="236" spans="1:45" s="10" customFormat="1" ht="15" customHeight="1" x14ac:dyDescent="0.25">
      <c r="A236" s="2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5"/>
      <c r="AM236" s="25"/>
      <c r="AN236" s="25"/>
      <c r="AO236" s="36"/>
      <c r="AP236" s="36"/>
      <c r="AQ236" s="36"/>
      <c r="AR236" s="40"/>
      <c r="AS236" s="3"/>
    </row>
    <row r="237" spans="1:45" s="10" customFormat="1" ht="15" customHeight="1" x14ac:dyDescent="0.25">
      <c r="A237" s="2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25"/>
      <c r="P237" s="25"/>
      <c r="Q237" s="25"/>
      <c r="R237" s="25"/>
      <c r="S237" s="25"/>
      <c r="T237" s="25"/>
      <c r="U237" s="36"/>
      <c r="V237" s="39"/>
      <c r="W237" s="36"/>
      <c r="X237" s="36"/>
      <c r="Y237" s="25"/>
      <c r="Z237" s="25"/>
      <c r="AA237" s="25"/>
      <c r="AB237" s="25"/>
      <c r="AC237" s="25"/>
      <c r="AD237" s="25"/>
      <c r="AE237" s="25"/>
      <c r="AF237" s="25"/>
      <c r="AG237" s="25"/>
      <c r="AH237" s="58"/>
      <c r="AI237" s="36"/>
      <c r="AJ237" s="36"/>
      <c r="AK237" s="25"/>
      <c r="AL237" s="25"/>
      <c r="AM237" s="25"/>
      <c r="AN237" s="25"/>
      <c r="AO237" s="25"/>
      <c r="AP237" s="25"/>
      <c r="AQ237" s="25"/>
      <c r="AR237" s="3"/>
    </row>
    <row r="238" spans="1:45" s="10" customFormat="1" ht="15" customHeight="1" x14ac:dyDescent="0.25">
      <c r="A238" s="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25"/>
      <c r="P238" s="25"/>
      <c r="Q238" s="25"/>
      <c r="R238" s="25"/>
      <c r="S238" s="25"/>
      <c r="T238" s="25"/>
      <c r="U238" s="36"/>
      <c r="V238" s="39"/>
      <c r="W238" s="36"/>
      <c r="X238" s="36"/>
      <c r="Y238" s="25"/>
      <c r="Z238" s="25"/>
      <c r="AA238" s="25"/>
      <c r="AB238" s="25"/>
      <c r="AC238" s="25"/>
      <c r="AD238" s="25"/>
      <c r="AE238" s="25"/>
      <c r="AF238" s="25"/>
      <c r="AG238" s="25"/>
      <c r="AH238" s="58"/>
      <c r="AI238" s="36"/>
      <c r="AJ238" s="36"/>
      <c r="AK238" s="25"/>
      <c r="AL238" s="25"/>
      <c r="AM238" s="25"/>
      <c r="AN238" s="25"/>
      <c r="AO238" s="25"/>
      <c r="AP238" s="25"/>
      <c r="AQ238" s="25"/>
      <c r="AR238" s="3"/>
    </row>
    <row r="239" spans="1:45" s="10" customFormat="1" ht="15" customHeight="1" x14ac:dyDescent="0.25">
      <c r="A239" s="2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25"/>
      <c r="P239" s="25"/>
      <c r="Q239" s="25"/>
      <c r="R239" s="25"/>
      <c r="S239" s="25"/>
      <c r="T239" s="25"/>
      <c r="U239" s="36"/>
      <c r="V239" s="39"/>
      <c r="W239" s="36"/>
      <c r="X239" s="36"/>
      <c r="Y239" s="25"/>
      <c r="Z239" s="25"/>
      <c r="AA239" s="25"/>
      <c r="AB239" s="25"/>
      <c r="AC239" s="25"/>
      <c r="AD239" s="25"/>
      <c r="AE239" s="25"/>
      <c r="AF239" s="25"/>
      <c r="AG239" s="25"/>
      <c r="AH239" s="58"/>
      <c r="AI239" s="36"/>
      <c r="AJ239" s="36"/>
      <c r="AK239" s="25"/>
      <c r="AL239" s="25"/>
      <c r="AM239" s="25"/>
      <c r="AN239" s="25"/>
      <c r="AO239" s="25"/>
      <c r="AP239" s="25"/>
      <c r="AQ239" s="25"/>
      <c r="AR239" s="3"/>
    </row>
    <row r="240" spans="1:45" s="10" customFormat="1" ht="15" customHeight="1" x14ac:dyDescent="0.25">
      <c r="A240" s="2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25"/>
      <c r="P240" s="25"/>
      <c r="Q240" s="25"/>
      <c r="R240" s="25"/>
      <c r="S240" s="25"/>
      <c r="T240" s="25"/>
      <c r="U240" s="36"/>
      <c r="V240" s="39"/>
      <c r="W240" s="36"/>
      <c r="X240" s="36"/>
      <c r="Y240" s="25"/>
      <c r="Z240" s="25"/>
      <c r="AA240" s="25"/>
      <c r="AB240" s="25"/>
      <c r="AC240" s="25"/>
      <c r="AD240" s="25"/>
      <c r="AE240" s="25"/>
      <c r="AF240" s="25"/>
      <c r="AG240" s="25"/>
      <c r="AH240" s="58"/>
      <c r="AI240" s="36"/>
      <c r="AJ240" s="36"/>
      <c r="AK240" s="25"/>
      <c r="AL240" s="25"/>
      <c r="AM240" s="25"/>
      <c r="AN240" s="25"/>
      <c r="AO240" s="25"/>
      <c r="AP240" s="25"/>
      <c r="AQ240" s="25"/>
      <c r="AR240" s="3"/>
    </row>
    <row r="241" spans="1:44" s="10" customFormat="1" ht="15" customHeight="1" x14ac:dyDescent="0.25">
      <c r="A241" s="2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25"/>
      <c r="P241" s="25"/>
      <c r="Q241" s="25"/>
      <c r="R241" s="25"/>
      <c r="S241" s="25"/>
      <c r="T241" s="25"/>
      <c r="U241" s="36"/>
      <c r="V241" s="39"/>
      <c r="W241" s="36"/>
      <c r="X241" s="36"/>
      <c r="Y241" s="25"/>
      <c r="Z241" s="25"/>
      <c r="AA241" s="25"/>
      <c r="AB241" s="25"/>
      <c r="AC241" s="25"/>
      <c r="AD241" s="25"/>
      <c r="AE241" s="25"/>
      <c r="AF241" s="25"/>
      <c r="AG241" s="25"/>
      <c r="AH241" s="58"/>
      <c r="AI241" s="36"/>
      <c r="AJ241" s="36"/>
      <c r="AK241" s="25"/>
      <c r="AL241" s="25"/>
      <c r="AM241" s="25"/>
      <c r="AN241" s="25"/>
      <c r="AO241" s="25"/>
      <c r="AP241" s="25"/>
      <c r="AQ241" s="25"/>
      <c r="AR241" s="3"/>
    </row>
    <row r="242" spans="1:44" s="10" customFormat="1" ht="15" customHeight="1" x14ac:dyDescent="0.25">
      <c r="A242" s="2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25"/>
      <c r="P242" s="25"/>
      <c r="Q242" s="25"/>
      <c r="R242" s="25"/>
      <c r="S242" s="25"/>
      <c r="T242" s="25"/>
      <c r="U242" s="36"/>
      <c r="V242" s="39"/>
      <c r="W242" s="36"/>
      <c r="X242" s="36"/>
      <c r="Y242" s="25"/>
      <c r="Z242" s="25"/>
      <c r="AA242" s="25"/>
      <c r="AB242" s="25"/>
      <c r="AC242" s="25"/>
      <c r="AD242" s="25"/>
      <c r="AE242" s="25"/>
      <c r="AF242" s="25"/>
      <c r="AG242" s="25"/>
      <c r="AH242" s="58"/>
      <c r="AI242" s="36"/>
      <c r="AJ242" s="36"/>
      <c r="AK242" s="25"/>
      <c r="AL242" s="25"/>
      <c r="AM242" s="25"/>
      <c r="AN242" s="25"/>
      <c r="AO242" s="25"/>
      <c r="AP242" s="25"/>
      <c r="AQ242" s="25"/>
      <c r="AR242" s="3"/>
    </row>
    <row r="243" spans="1:44" s="10" customFormat="1" ht="15" customHeight="1" x14ac:dyDescent="0.25">
      <c r="A243" s="24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25"/>
      <c r="P243" s="25"/>
      <c r="Q243" s="25"/>
      <c r="R243" s="25"/>
      <c r="S243" s="25"/>
      <c r="T243" s="25"/>
      <c r="U243" s="36"/>
      <c r="V243" s="39"/>
      <c r="W243" s="36"/>
      <c r="X243" s="36"/>
      <c r="Y243" s="25"/>
      <c r="Z243" s="25"/>
      <c r="AA243" s="25"/>
      <c r="AB243" s="25"/>
      <c r="AC243" s="25"/>
      <c r="AD243" s="25"/>
      <c r="AE243" s="25"/>
      <c r="AF243" s="25"/>
      <c r="AG243" s="25"/>
      <c r="AH243" s="58"/>
      <c r="AI243" s="36"/>
      <c r="AJ243" s="36"/>
      <c r="AK243" s="25"/>
      <c r="AL243" s="25"/>
      <c r="AM243" s="25"/>
      <c r="AN243" s="25"/>
      <c r="AO243" s="25"/>
      <c r="AP243" s="25"/>
      <c r="AQ243" s="25"/>
      <c r="AR243" s="3"/>
    </row>
    <row r="244" spans="1:44" s="10" customFormat="1" ht="15" customHeight="1" x14ac:dyDescent="0.25">
      <c r="A244" s="24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25"/>
      <c r="P244" s="25"/>
      <c r="Q244" s="25"/>
      <c r="R244" s="25"/>
      <c r="S244" s="25"/>
      <c r="T244" s="25"/>
      <c r="U244" s="36"/>
      <c r="V244" s="39"/>
      <c r="W244" s="36"/>
      <c r="X244" s="36"/>
      <c r="Y244" s="25"/>
      <c r="Z244" s="25"/>
      <c r="AA244" s="25"/>
      <c r="AB244" s="25"/>
      <c r="AC244" s="25"/>
      <c r="AD244" s="25"/>
      <c r="AE244" s="25"/>
      <c r="AF244" s="25"/>
      <c r="AG244" s="25"/>
      <c r="AH244" s="58"/>
      <c r="AI244" s="36"/>
      <c r="AJ244" s="36"/>
      <c r="AK244" s="25"/>
      <c r="AL244" s="25"/>
      <c r="AM244" s="25"/>
      <c r="AN244" s="25"/>
      <c r="AO244" s="25"/>
      <c r="AP244" s="25"/>
      <c r="AQ244" s="25"/>
      <c r="AR244" s="3"/>
    </row>
    <row r="245" spans="1:44" s="10" customFormat="1" ht="15" customHeight="1" x14ac:dyDescent="0.25">
      <c r="A245" s="24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25"/>
      <c r="P245" s="25"/>
      <c r="Q245" s="25"/>
      <c r="R245" s="25"/>
      <c r="S245" s="25"/>
      <c r="T245" s="25"/>
      <c r="U245" s="36"/>
      <c r="V245" s="39"/>
      <c r="W245" s="36"/>
      <c r="X245" s="36"/>
      <c r="Y245" s="25"/>
      <c r="Z245" s="25"/>
      <c r="AA245" s="25"/>
      <c r="AB245" s="25"/>
      <c r="AC245" s="25"/>
      <c r="AD245" s="25"/>
      <c r="AE245" s="25"/>
      <c r="AF245" s="25"/>
      <c r="AG245" s="25"/>
      <c r="AH245" s="58"/>
      <c r="AI245" s="36"/>
      <c r="AJ245" s="36"/>
      <c r="AK245" s="25"/>
      <c r="AL245" s="25"/>
      <c r="AM245" s="25"/>
      <c r="AN245" s="25"/>
      <c r="AO245" s="25"/>
      <c r="AP245" s="25"/>
      <c r="AQ245" s="25"/>
      <c r="AR245" s="3"/>
    </row>
    <row r="246" spans="1:44" s="10" customFormat="1" ht="15" customHeight="1" x14ac:dyDescent="0.25">
      <c r="A246" s="24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25"/>
      <c r="P246" s="25"/>
      <c r="Q246" s="25"/>
      <c r="R246" s="25"/>
      <c r="S246" s="25"/>
      <c r="T246" s="25"/>
      <c r="U246" s="36"/>
      <c r="V246" s="39"/>
      <c r="W246" s="36"/>
      <c r="X246" s="36"/>
      <c r="Y246" s="25"/>
      <c r="Z246" s="25"/>
      <c r="AA246" s="25"/>
      <c r="AB246" s="25"/>
      <c r="AC246" s="25"/>
      <c r="AD246" s="25"/>
      <c r="AE246" s="25"/>
      <c r="AF246" s="25"/>
      <c r="AG246" s="25"/>
      <c r="AH246" s="58"/>
      <c r="AI246" s="36"/>
      <c r="AJ246" s="36"/>
      <c r="AK246" s="25"/>
      <c r="AL246" s="25"/>
      <c r="AM246" s="25"/>
      <c r="AN246" s="25"/>
      <c r="AO246" s="25"/>
      <c r="AP246" s="25"/>
      <c r="AQ246" s="25"/>
      <c r="AR246" s="3"/>
    </row>
    <row r="247" spans="1:44" s="10" customFormat="1" ht="15" customHeight="1" x14ac:dyDescent="0.25">
      <c r="A247" s="24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25"/>
      <c r="P247" s="25"/>
      <c r="Q247" s="25"/>
      <c r="R247" s="25"/>
      <c r="S247" s="25"/>
      <c r="T247" s="25"/>
      <c r="U247" s="36"/>
      <c r="V247" s="39"/>
      <c r="W247" s="36"/>
      <c r="X247" s="36"/>
      <c r="Y247" s="25"/>
      <c r="Z247" s="25"/>
      <c r="AA247" s="25"/>
      <c r="AB247" s="25"/>
      <c r="AC247" s="25"/>
      <c r="AD247" s="25"/>
      <c r="AE247" s="25"/>
      <c r="AF247" s="25"/>
      <c r="AG247" s="25"/>
      <c r="AH247" s="58"/>
      <c r="AI247" s="36"/>
      <c r="AJ247" s="36"/>
      <c r="AK247" s="25"/>
      <c r="AL247" s="25"/>
      <c r="AM247" s="25"/>
      <c r="AN247" s="25"/>
      <c r="AO247" s="25"/>
      <c r="AP247" s="25"/>
      <c r="AQ247" s="25"/>
      <c r="AR247" s="3"/>
    </row>
    <row r="248" spans="1:44" s="10" customFormat="1" ht="15" customHeight="1" x14ac:dyDescent="0.25">
      <c r="A248" s="24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25"/>
      <c r="P248" s="25"/>
      <c r="Q248" s="25"/>
      <c r="R248" s="25"/>
      <c r="S248" s="25"/>
      <c r="T248" s="25"/>
      <c r="U248" s="36"/>
      <c r="V248" s="39"/>
      <c r="W248" s="36"/>
      <c r="X248" s="36"/>
      <c r="Y248" s="25"/>
      <c r="Z248" s="25"/>
      <c r="AA248" s="25"/>
      <c r="AB248" s="25"/>
      <c r="AC248" s="25"/>
      <c r="AD248" s="25"/>
      <c r="AE248" s="25"/>
      <c r="AF248" s="25"/>
      <c r="AG248" s="25"/>
      <c r="AH248" s="58"/>
      <c r="AI248" s="36"/>
      <c r="AJ248" s="36"/>
      <c r="AK248" s="25"/>
      <c r="AL248" s="25"/>
      <c r="AM248" s="25"/>
      <c r="AN248" s="25"/>
      <c r="AO248" s="25"/>
      <c r="AP248" s="25"/>
      <c r="AQ248" s="25"/>
      <c r="AR248" s="3"/>
    </row>
    <row r="249" spans="1:44" ht="15" customHeight="1" x14ac:dyDescent="0.25">
      <c r="AG249" s="25"/>
      <c r="AH249" s="58"/>
      <c r="AI249" s="36"/>
      <c r="AJ249" s="36"/>
    </row>
    <row r="250" spans="1:44" ht="15" customHeight="1" x14ac:dyDescent="0.25">
      <c r="AG250" s="25"/>
      <c r="AH250" s="58"/>
      <c r="AI250" s="36"/>
      <c r="AJ250" s="36"/>
    </row>
    <row r="251" spans="1:44" ht="15" customHeight="1" x14ac:dyDescent="0.25">
      <c r="AG251" s="25"/>
      <c r="AH251" s="58"/>
      <c r="AI251" s="36"/>
      <c r="AJ251" s="36"/>
    </row>
    <row r="252" spans="1:44" ht="15" customHeight="1" x14ac:dyDescent="0.25">
      <c r="AG252" s="25"/>
      <c r="AH252" s="58"/>
      <c r="AI252" s="36"/>
      <c r="AJ252" s="36"/>
    </row>
    <row r="253" spans="1:44" ht="15" customHeight="1" x14ac:dyDescent="0.25">
      <c r="AG253" s="25"/>
      <c r="AH253" s="58"/>
      <c r="AI253" s="36"/>
      <c r="AJ253" s="36"/>
    </row>
    <row r="254" spans="1:44" ht="15" customHeight="1" x14ac:dyDescent="0.25">
      <c r="AG254" s="25"/>
      <c r="AH254" s="58"/>
      <c r="AI254" s="36"/>
      <c r="AJ254" s="36"/>
    </row>
    <row r="255" spans="1:44" ht="15" customHeight="1" x14ac:dyDescent="0.25">
      <c r="AG255" s="25"/>
      <c r="AH255" s="58"/>
      <c r="AI255" s="36"/>
      <c r="AJ255" s="36"/>
    </row>
  </sheetData>
  <sortState ref="M80:P83">
    <sortCondition descending="1" ref="M8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8" t="s">
        <v>90</v>
      </c>
      <c r="C1" s="6"/>
      <c r="D1" s="7"/>
      <c r="E1" s="90" t="s">
        <v>161</v>
      </c>
      <c r="F1" s="6"/>
      <c r="G1" s="8" t="s">
        <v>162</v>
      </c>
      <c r="H1" s="6"/>
      <c r="I1" s="8"/>
      <c r="J1" s="6"/>
      <c r="K1" s="10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1"/>
      <c r="AB1" s="191"/>
      <c r="AC1" s="71"/>
      <c r="AD1" s="71"/>
      <c r="AE1" s="8"/>
      <c r="AF1" s="6"/>
      <c r="AG1" s="10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0" t="s">
        <v>163</v>
      </c>
      <c r="C2" s="68"/>
      <c r="D2" s="165"/>
      <c r="E2" s="14" t="s">
        <v>12</v>
      </c>
      <c r="F2" s="15"/>
      <c r="G2" s="15"/>
      <c r="H2" s="15"/>
      <c r="I2" s="21"/>
      <c r="J2" s="16"/>
      <c r="K2" s="151"/>
      <c r="L2" s="23" t="s">
        <v>253</v>
      </c>
      <c r="M2" s="15"/>
      <c r="N2" s="15"/>
      <c r="O2" s="22"/>
      <c r="P2" s="20"/>
      <c r="Q2" s="23" t="s">
        <v>254</v>
      </c>
      <c r="R2" s="15"/>
      <c r="S2" s="15"/>
      <c r="T2" s="15"/>
      <c r="U2" s="21"/>
      <c r="V2" s="22"/>
      <c r="W2" s="20"/>
      <c r="X2" s="187" t="s">
        <v>247</v>
      </c>
      <c r="Y2" s="188"/>
      <c r="Z2" s="192"/>
      <c r="AA2" s="14" t="s">
        <v>12</v>
      </c>
      <c r="AB2" s="15"/>
      <c r="AC2" s="15"/>
      <c r="AD2" s="15"/>
      <c r="AE2" s="21"/>
      <c r="AF2" s="16"/>
      <c r="AG2" s="151"/>
      <c r="AH2" s="23" t="s">
        <v>255</v>
      </c>
      <c r="AI2" s="15"/>
      <c r="AJ2" s="15"/>
      <c r="AK2" s="22"/>
      <c r="AL2" s="20"/>
      <c r="AM2" s="23" t="s">
        <v>254</v>
      </c>
      <c r="AN2" s="15"/>
      <c r="AO2" s="15"/>
      <c r="AP2" s="15"/>
      <c r="AQ2" s="21"/>
      <c r="AR2" s="22"/>
      <c r="AS2" s="19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93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9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93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9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3"/>
      <c r="M4" s="19"/>
      <c r="N4" s="19"/>
      <c r="O4" s="19"/>
      <c r="Q4" s="26"/>
      <c r="R4" s="26"/>
      <c r="S4" s="28"/>
      <c r="T4" s="26"/>
      <c r="U4" s="26"/>
      <c r="V4" s="194"/>
      <c r="W4" s="31"/>
      <c r="X4" s="26">
        <v>1990</v>
      </c>
      <c r="Y4" s="30" t="s">
        <v>87</v>
      </c>
      <c r="Z4" s="27" t="s">
        <v>248</v>
      </c>
      <c r="AA4" s="26">
        <v>19</v>
      </c>
      <c r="AB4" s="26">
        <v>0</v>
      </c>
      <c r="AC4" s="26">
        <v>7</v>
      </c>
      <c r="AD4" s="28">
        <v>11</v>
      </c>
      <c r="AE4" s="26"/>
      <c r="AF4" s="29"/>
      <c r="AG4" s="31"/>
      <c r="AH4" s="83"/>
      <c r="AI4" s="19"/>
      <c r="AJ4" s="19"/>
      <c r="AK4" s="19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3"/>
      <c r="M5" s="19"/>
      <c r="N5" s="19"/>
      <c r="O5" s="19"/>
      <c r="Q5" s="26"/>
      <c r="R5" s="26"/>
      <c r="S5" s="28"/>
      <c r="T5" s="26"/>
      <c r="U5" s="26"/>
      <c r="V5" s="194"/>
      <c r="W5" s="31"/>
      <c r="X5" s="26">
        <v>1991</v>
      </c>
      <c r="Y5" s="30" t="s">
        <v>167</v>
      </c>
      <c r="Z5" s="27" t="s">
        <v>248</v>
      </c>
      <c r="AA5" s="26">
        <v>21</v>
      </c>
      <c r="AB5" s="26">
        <v>1</v>
      </c>
      <c r="AC5" s="26">
        <v>16</v>
      </c>
      <c r="AD5" s="28">
        <v>2</v>
      </c>
      <c r="AE5" s="26"/>
      <c r="AF5" s="29"/>
      <c r="AG5" s="31"/>
      <c r="AH5" s="83"/>
      <c r="AI5" s="19"/>
      <c r="AJ5" s="19"/>
      <c r="AK5" s="19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3"/>
      <c r="M6" s="19"/>
      <c r="N6" s="19"/>
      <c r="O6" s="19"/>
      <c r="Q6" s="26"/>
      <c r="R6" s="26"/>
      <c r="S6" s="28"/>
      <c r="T6" s="26"/>
      <c r="U6" s="26"/>
      <c r="V6" s="194"/>
      <c r="W6" s="31"/>
      <c r="X6" s="26">
        <v>1992</v>
      </c>
      <c r="Y6" s="30" t="s">
        <v>60</v>
      </c>
      <c r="Z6" s="27" t="s">
        <v>166</v>
      </c>
      <c r="AA6" s="26">
        <v>21</v>
      </c>
      <c r="AB6" s="26">
        <v>5</v>
      </c>
      <c r="AC6" s="26">
        <v>33</v>
      </c>
      <c r="AD6" s="28">
        <v>9</v>
      </c>
      <c r="AE6" s="26"/>
      <c r="AF6" s="29"/>
      <c r="AG6" s="31"/>
      <c r="AH6" s="26" t="s">
        <v>84</v>
      </c>
      <c r="AI6" s="17"/>
      <c r="AJ6" s="19" t="s">
        <v>60</v>
      </c>
      <c r="AK6" s="19"/>
      <c r="AM6" s="26"/>
      <c r="AN6" s="26"/>
      <c r="AO6" s="28"/>
      <c r="AP6" s="26"/>
      <c r="AQ6" s="26"/>
      <c r="AR6" s="28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3"/>
      <c r="M7" s="19"/>
      <c r="N7" s="19"/>
      <c r="O7" s="19"/>
      <c r="Q7" s="26"/>
      <c r="R7" s="26"/>
      <c r="S7" s="28"/>
      <c r="T7" s="26"/>
      <c r="U7" s="26"/>
      <c r="V7" s="194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83"/>
      <c r="AI7" s="19"/>
      <c r="AJ7" s="19"/>
      <c r="AK7" s="19"/>
      <c r="AM7" s="26"/>
      <c r="AN7" s="26"/>
      <c r="AO7" s="28"/>
      <c r="AP7" s="26"/>
      <c r="AQ7" s="26"/>
      <c r="AR7" s="28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1995</v>
      </c>
      <c r="C8" s="30" t="s">
        <v>81</v>
      </c>
      <c r="D8" s="27" t="s">
        <v>164</v>
      </c>
      <c r="E8" s="26">
        <v>24</v>
      </c>
      <c r="F8" s="26">
        <v>10</v>
      </c>
      <c r="G8" s="26">
        <v>64</v>
      </c>
      <c r="H8" s="28">
        <v>30</v>
      </c>
      <c r="I8" s="26">
        <v>157</v>
      </c>
      <c r="J8" s="29"/>
      <c r="K8" s="31"/>
      <c r="L8" s="26" t="s">
        <v>80</v>
      </c>
      <c r="M8" s="19"/>
      <c r="N8" s="26" t="s">
        <v>80</v>
      </c>
      <c r="O8" s="19" t="s">
        <v>79</v>
      </c>
      <c r="Q8" s="26"/>
      <c r="R8" s="26"/>
      <c r="S8" s="28"/>
      <c r="T8" s="26"/>
      <c r="U8" s="26"/>
      <c r="V8" s="194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83"/>
      <c r="AI8" s="19"/>
      <c r="AJ8" s="19"/>
      <c r="AK8" s="19"/>
      <c r="AM8" s="26"/>
      <c r="AN8" s="26"/>
      <c r="AO8" s="28"/>
      <c r="AP8" s="26"/>
      <c r="AQ8" s="26"/>
      <c r="AR8" s="28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30"/>
      <c r="D9" s="27"/>
      <c r="E9" s="26"/>
      <c r="F9" s="26"/>
      <c r="G9" s="26"/>
      <c r="H9" s="28"/>
      <c r="I9" s="26"/>
      <c r="J9" s="29"/>
      <c r="K9" s="31"/>
      <c r="L9" s="83"/>
      <c r="M9" s="19"/>
      <c r="N9" s="19"/>
      <c r="O9" s="19"/>
      <c r="Q9" s="26"/>
      <c r="R9" s="26"/>
      <c r="S9" s="28"/>
      <c r="T9" s="26"/>
      <c r="U9" s="26"/>
      <c r="V9" s="194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83"/>
      <c r="AI9" s="19"/>
      <c r="AJ9" s="19"/>
      <c r="AK9" s="19"/>
      <c r="AM9" s="26"/>
      <c r="AN9" s="26"/>
      <c r="AO9" s="28"/>
      <c r="AP9" s="26"/>
      <c r="AQ9" s="26"/>
      <c r="AR9" s="28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1999</v>
      </c>
      <c r="C10" s="30" t="s">
        <v>86</v>
      </c>
      <c r="D10" s="27" t="s">
        <v>165</v>
      </c>
      <c r="E10" s="26"/>
      <c r="F10" s="26"/>
      <c r="G10" s="26"/>
      <c r="H10" s="28"/>
      <c r="I10" s="26"/>
      <c r="J10" s="29"/>
      <c r="K10" s="31"/>
      <c r="L10" s="83"/>
      <c r="M10" s="19"/>
      <c r="N10" s="19"/>
      <c r="O10" s="19"/>
      <c r="Q10" s="167"/>
      <c r="R10" s="26"/>
      <c r="S10" s="28"/>
      <c r="T10" s="26"/>
      <c r="U10" s="26"/>
      <c r="V10" s="194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83"/>
      <c r="AI10" s="19"/>
      <c r="AJ10" s="19"/>
      <c r="AK10" s="19"/>
      <c r="AM10" s="167"/>
      <c r="AN10" s="26"/>
      <c r="AO10" s="28"/>
      <c r="AP10" s="26"/>
      <c r="AQ10" s="26"/>
      <c r="AR10" s="28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83"/>
      <c r="M11" s="19"/>
      <c r="N11" s="19"/>
      <c r="O11" s="19"/>
      <c r="Q11" s="167"/>
      <c r="R11" s="26"/>
      <c r="S11" s="28"/>
      <c r="T11" s="26"/>
      <c r="U11" s="26"/>
      <c r="V11" s="194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83"/>
      <c r="AI11" s="19"/>
      <c r="AJ11" s="19"/>
      <c r="AK11" s="19"/>
      <c r="AM11" s="167"/>
      <c r="AN11" s="26"/>
      <c r="AO11" s="28"/>
      <c r="AP11" s="26"/>
      <c r="AQ11" s="26"/>
      <c r="AR11" s="28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>
        <v>2001</v>
      </c>
      <c r="C12" s="30" t="s">
        <v>80</v>
      </c>
      <c r="D12" s="27" t="s">
        <v>96</v>
      </c>
      <c r="E12" s="26">
        <v>26</v>
      </c>
      <c r="F12" s="26">
        <v>7</v>
      </c>
      <c r="G12" s="26">
        <v>104</v>
      </c>
      <c r="H12" s="28">
        <v>17</v>
      </c>
      <c r="I12" s="26">
        <v>169</v>
      </c>
      <c r="J12" s="29">
        <v>0.6079136690647482</v>
      </c>
      <c r="K12" s="31">
        <v>278</v>
      </c>
      <c r="L12" s="26" t="s">
        <v>81</v>
      </c>
      <c r="M12" s="19"/>
      <c r="N12" s="26" t="s">
        <v>81</v>
      </c>
      <c r="O12" s="26" t="s">
        <v>81</v>
      </c>
      <c r="Q12" s="167"/>
      <c r="R12" s="26"/>
      <c r="S12" s="28"/>
      <c r="T12" s="26"/>
      <c r="U12" s="26"/>
      <c r="V12" s="194"/>
      <c r="W12" s="31"/>
      <c r="X12" s="26"/>
      <c r="Y12" s="30"/>
      <c r="Z12" s="27"/>
      <c r="AA12" s="26"/>
      <c r="AB12" s="26"/>
      <c r="AC12" s="26"/>
      <c r="AD12" s="28"/>
      <c r="AE12" s="26"/>
      <c r="AF12" s="29"/>
      <c r="AG12" s="31"/>
      <c r="AH12" s="83"/>
      <c r="AI12" s="19"/>
      <c r="AJ12" s="19"/>
      <c r="AK12" s="19"/>
      <c r="AM12" s="167"/>
      <c r="AN12" s="26"/>
      <c r="AO12" s="28"/>
      <c r="AP12" s="26"/>
      <c r="AQ12" s="26"/>
      <c r="AR12" s="28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/>
      <c r="C13" s="30"/>
      <c r="D13" s="27"/>
      <c r="E13" s="26"/>
      <c r="F13" s="26"/>
      <c r="G13" s="26"/>
      <c r="H13" s="28"/>
      <c r="I13" s="26"/>
      <c r="J13" s="29"/>
      <c r="K13" s="31"/>
      <c r="L13" s="83"/>
      <c r="M13" s="19"/>
      <c r="N13" s="19"/>
      <c r="O13" s="19"/>
      <c r="Q13" s="167"/>
      <c r="R13" s="26"/>
      <c r="S13" s="28"/>
      <c r="T13" s="26"/>
      <c r="U13" s="26"/>
      <c r="V13" s="194"/>
      <c r="W13" s="31"/>
      <c r="X13" s="26"/>
      <c r="Y13" s="30"/>
      <c r="Z13" s="27"/>
      <c r="AA13" s="26"/>
      <c r="AB13" s="26"/>
      <c r="AC13" s="26"/>
      <c r="AD13" s="28"/>
      <c r="AE13" s="26"/>
      <c r="AF13" s="29"/>
      <c r="AG13" s="31"/>
      <c r="AH13" s="83"/>
      <c r="AI13" s="19"/>
      <c r="AJ13" s="19"/>
      <c r="AK13" s="19"/>
      <c r="AM13" s="167"/>
      <c r="AN13" s="26"/>
      <c r="AO13" s="28"/>
      <c r="AP13" s="26"/>
      <c r="AQ13" s="26"/>
      <c r="AR13" s="28"/>
      <c r="AS13" s="3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>
        <v>2018</v>
      </c>
      <c r="C14" s="30" t="s">
        <v>60</v>
      </c>
      <c r="D14" s="27" t="s">
        <v>96</v>
      </c>
      <c r="E14" s="26">
        <v>1</v>
      </c>
      <c r="F14" s="26">
        <v>0</v>
      </c>
      <c r="G14" s="26">
        <v>0</v>
      </c>
      <c r="H14" s="28">
        <v>0</v>
      </c>
      <c r="I14" s="26">
        <v>1</v>
      </c>
      <c r="J14" s="29">
        <v>0.2</v>
      </c>
      <c r="K14" s="31">
        <v>5</v>
      </c>
      <c r="L14" s="83"/>
      <c r="M14" s="19"/>
      <c r="N14" s="19"/>
      <c r="O14" s="19"/>
      <c r="Q14" s="167"/>
      <c r="R14" s="26"/>
      <c r="S14" s="28"/>
      <c r="T14" s="26"/>
      <c r="U14" s="26"/>
      <c r="V14" s="194"/>
      <c r="W14" s="31"/>
      <c r="X14" s="26"/>
      <c r="Y14" s="30"/>
      <c r="Z14" s="27"/>
      <c r="AA14" s="26"/>
      <c r="AB14" s="26"/>
      <c r="AC14" s="26"/>
      <c r="AD14" s="28"/>
      <c r="AE14" s="26"/>
      <c r="AF14" s="29"/>
      <c r="AG14" s="31"/>
      <c r="AH14" s="83"/>
      <c r="AI14" s="19"/>
      <c r="AJ14" s="19"/>
      <c r="AK14" s="19"/>
      <c r="AM14" s="167"/>
      <c r="AN14" s="26"/>
      <c r="AO14" s="28"/>
      <c r="AP14" s="26"/>
      <c r="AQ14" s="26"/>
      <c r="AR14" s="28"/>
      <c r="AS14" s="31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74" t="s">
        <v>256</v>
      </c>
      <c r="C15" s="78"/>
      <c r="D15" s="77"/>
      <c r="E15" s="76">
        <f>SUM(E4:E14)</f>
        <v>51</v>
      </c>
      <c r="F15" s="76">
        <f>SUM(F4:F14)</f>
        <v>17</v>
      </c>
      <c r="G15" s="76">
        <f>SUM(G4:G14)</f>
        <v>168</v>
      </c>
      <c r="H15" s="76">
        <f>SUM(H4:H14)</f>
        <v>47</v>
      </c>
      <c r="I15" s="76">
        <f>SUM(I4:I14)</f>
        <v>327</v>
      </c>
      <c r="J15" s="195">
        <v>0</v>
      </c>
      <c r="K15" s="151">
        <f>SUM(K4:K14)</f>
        <v>283</v>
      </c>
      <c r="L15" s="23"/>
      <c r="M15" s="21"/>
      <c r="N15" s="95"/>
      <c r="O15" s="96"/>
      <c r="P15" s="25"/>
      <c r="Q15" s="76">
        <f>SUM(Q4:Q14)</f>
        <v>0</v>
      </c>
      <c r="R15" s="76">
        <f>SUM(R4:R14)</f>
        <v>0</v>
      </c>
      <c r="S15" s="76">
        <f>SUM(S4:S14)</f>
        <v>0</v>
      </c>
      <c r="T15" s="76">
        <f>SUM(T4:T14)</f>
        <v>0</v>
      </c>
      <c r="U15" s="76">
        <f>SUM(U4:U14)</f>
        <v>0</v>
      </c>
      <c r="V15" s="34">
        <v>0</v>
      </c>
      <c r="W15" s="151">
        <f>SUM(W4:W14)</f>
        <v>0</v>
      </c>
      <c r="X15" s="17" t="s">
        <v>256</v>
      </c>
      <c r="Y15" s="18"/>
      <c r="Z15" s="16"/>
      <c r="AA15" s="76">
        <f>SUM(AA4:AA14)</f>
        <v>61</v>
      </c>
      <c r="AB15" s="76">
        <f>SUM(AB4:AB14)</f>
        <v>6</v>
      </c>
      <c r="AC15" s="76">
        <f>SUM(AC4:AC14)</f>
        <v>56</v>
      </c>
      <c r="AD15" s="76">
        <f>SUM(AD4:AD14)</f>
        <v>22</v>
      </c>
      <c r="AE15" s="76">
        <f>SUM(AE4:AE14)</f>
        <v>0</v>
      </c>
      <c r="AF15" s="195">
        <v>0</v>
      </c>
      <c r="AG15" s="151">
        <f>SUM(AG4:AG14)</f>
        <v>0</v>
      </c>
      <c r="AH15" s="23"/>
      <c r="AI15" s="21"/>
      <c r="AJ15" s="95"/>
      <c r="AK15" s="96"/>
      <c r="AL15" s="25"/>
      <c r="AM15" s="76">
        <f>SUM(AM4:AM14)</f>
        <v>0</v>
      </c>
      <c r="AN15" s="76">
        <f>SUM(AN4:AN14)</f>
        <v>0</v>
      </c>
      <c r="AO15" s="76">
        <f>SUM(AO4:AO14)</f>
        <v>0</v>
      </c>
      <c r="AP15" s="76">
        <f>SUM(AP4:AP14)</f>
        <v>0</v>
      </c>
      <c r="AQ15" s="76">
        <f>SUM(AQ4:AQ14)</f>
        <v>0</v>
      </c>
      <c r="AR15" s="34">
        <v>0</v>
      </c>
      <c r="AS15" s="193">
        <f>SUM(AS4:AS14)</f>
        <v>0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31"/>
      <c r="L16" s="25"/>
      <c r="M16" s="25"/>
      <c r="N16" s="25"/>
      <c r="O16" s="25"/>
      <c r="P16" s="36"/>
      <c r="Q16" s="36"/>
      <c r="R16" s="39"/>
      <c r="S16" s="36"/>
      <c r="T16" s="36"/>
      <c r="U16" s="25"/>
      <c r="V16" s="25"/>
      <c r="W16" s="31"/>
      <c r="X16" s="36"/>
      <c r="Y16" s="36"/>
      <c r="Z16" s="36"/>
      <c r="AA16" s="36"/>
      <c r="AB16" s="36"/>
      <c r="AC16" s="36"/>
      <c r="AD16" s="36"/>
      <c r="AE16" s="36"/>
      <c r="AF16" s="37"/>
      <c r="AG16" s="31"/>
      <c r="AH16" s="25"/>
      <c r="AI16" s="25"/>
      <c r="AJ16" s="25"/>
      <c r="AK16" s="25"/>
      <c r="AL16" s="36"/>
      <c r="AM16" s="36"/>
      <c r="AN16" s="39"/>
      <c r="AO16" s="36"/>
      <c r="AP16" s="36"/>
      <c r="AQ16" s="25"/>
      <c r="AR16" s="25"/>
      <c r="AS16" s="31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96" t="s">
        <v>257</v>
      </c>
      <c r="C17" s="197"/>
      <c r="D17" s="198"/>
      <c r="E17" s="16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19" t="s">
        <v>21</v>
      </c>
      <c r="K17" s="25"/>
      <c r="L17" s="19" t="s">
        <v>26</v>
      </c>
      <c r="M17" s="19" t="s">
        <v>27</v>
      </c>
      <c r="N17" s="19" t="s">
        <v>258</v>
      </c>
      <c r="O17" s="19" t="s">
        <v>259</v>
      </c>
      <c r="Q17" s="39"/>
      <c r="R17" s="39" t="s">
        <v>61</v>
      </c>
      <c r="S17" s="39"/>
      <c r="T17" s="36" t="s">
        <v>174</v>
      </c>
      <c r="U17" s="25"/>
      <c r="V17" s="31"/>
      <c r="W17" s="31"/>
      <c r="X17" s="199"/>
      <c r="Y17" s="199"/>
      <c r="Z17" s="199"/>
      <c r="AA17" s="199"/>
      <c r="AB17" s="199"/>
      <c r="AC17" s="36"/>
      <c r="AD17" s="36"/>
      <c r="AE17" s="36"/>
      <c r="AF17" s="36"/>
      <c r="AG17" s="36"/>
      <c r="AH17" s="36"/>
      <c r="AI17" s="36"/>
      <c r="AJ17" s="36"/>
      <c r="AK17" s="36"/>
      <c r="AM17" s="31"/>
      <c r="AN17" s="199"/>
      <c r="AO17" s="199"/>
      <c r="AP17" s="199"/>
      <c r="AQ17" s="199"/>
      <c r="AR17" s="199"/>
      <c r="AS17" s="19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11</v>
      </c>
      <c r="C18" s="13"/>
      <c r="D18" s="44"/>
      <c r="E18" s="200">
        <v>715</v>
      </c>
      <c r="F18" s="200">
        <v>44</v>
      </c>
      <c r="G18" s="200">
        <v>1505</v>
      </c>
      <c r="H18" s="200">
        <v>158</v>
      </c>
      <c r="I18" s="200">
        <v>2512</v>
      </c>
      <c r="J18" s="201">
        <v>0.44600000000000001</v>
      </c>
      <c r="K18" s="36">
        <f>PRODUCT(I18/J18)</f>
        <v>5632.2869955156948</v>
      </c>
      <c r="L18" s="202">
        <f>PRODUCT((F18+G18)/E18)</f>
        <v>2.1664335664335663</v>
      </c>
      <c r="M18" s="202">
        <f>PRODUCT(H18/E18)</f>
        <v>0.22097902097902097</v>
      </c>
      <c r="N18" s="202">
        <f>PRODUCT((F18+G18+H18)/E18)</f>
        <v>2.3874125874125873</v>
      </c>
      <c r="O18" s="202">
        <f>PRODUCT(I18/E18)</f>
        <v>3.5132867132867132</v>
      </c>
      <c r="Q18" s="39"/>
      <c r="R18" s="39"/>
      <c r="S18" s="39"/>
      <c r="T18" s="36" t="s">
        <v>261</v>
      </c>
      <c r="U18" s="36"/>
      <c r="V18" s="36"/>
      <c r="W18" s="36"/>
      <c r="X18" s="39"/>
      <c r="Y18" s="39"/>
      <c r="Z18" s="39"/>
      <c r="AA18" s="39"/>
      <c r="AB18" s="39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9"/>
      <c r="AO18" s="39"/>
      <c r="AP18" s="39"/>
      <c r="AQ18" s="39"/>
      <c r="AR18" s="39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203" t="s">
        <v>163</v>
      </c>
      <c r="C19" s="204"/>
      <c r="D19" s="205"/>
      <c r="E19" s="200">
        <f>PRODUCT(E15+Q15)</f>
        <v>51</v>
      </c>
      <c r="F19" s="200">
        <f>PRODUCT(F15+R15)</f>
        <v>17</v>
      </c>
      <c r="G19" s="200">
        <f>PRODUCT(G15+S15)</f>
        <v>168</v>
      </c>
      <c r="H19" s="200">
        <f>PRODUCT(H15+T15)</f>
        <v>47</v>
      </c>
      <c r="I19" s="200">
        <f>PRODUCT(I15+U15)</f>
        <v>327</v>
      </c>
      <c r="J19" s="201"/>
      <c r="K19" s="36">
        <f>PRODUCT(K15+W15)</f>
        <v>283</v>
      </c>
      <c r="L19" s="202">
        <f>PRODUCT((F19+G19)/E19)</f>
        <v>3.6274509803921569</v>
      </c>
      <c r="M19" s="202">
        <f>PRODUCT(H19/E19)</f>
        <v>0.92156862745098034</v>
      </c>
      <c r="N19" s="202">
        <f>PRODUCT((F19+G19+H19)/E19)</f>
        <v>4.5490196078431371</v>
      </c>
      <c r="O19" s="202">
        <f>PRODUCT(I19/E19)</f>
        <v>6.4117647058823533</v>
      </c>
      <c r="Q19" s="39"/>
      <c r="R19" s="39"/>
      <c r="S19" s="39"/>
      <c r="T19" s="36" t="s">
        <v>179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206" t="s">
        <v>247</v>
      </c>
      <c r="C20" s="189"/>
      <c r="D20" s="190"/>
      <c r="E20" s="200">
        <f>PRODUCT(AA15+AM15)</f>
        <v>61</v>
      </c>
      <c r="F20" s="200">
        <f>PRODUCT(AB15+AN15)</f>
        <v>6</v>
      </c>
      <c r="G20" s="200">
        <f>PRODUCT(AC15+AO15)</f>
        <v>56</v>
      </c>
      <c r="H20" s="200">
        <f>PRODUCT(AD15+AP15)</f>
        <v>22</v>
      </c>
      <c r="I20" s="200">
        <f>PRODUCT(AE15+AQ15)</f>
        <v>0</v>
      </c>
      <c r="J20" s="201"/>
      <c r="K20" s="25">
        <f>PRODUCT(AG15+AS15)</f>
        <v>0</v>
      </c>
      <c r="L20" s="202">
        <f>PRODUCT((F20+G20)/E20)</f>
        <v>1.0163934426229508</v>
      </c>
      <c r="M20" s="202">
        <f>PRODUCT(H20/E20)</f>
        <v>0.36065573770491804</v>
      </c>
      <c r="N20" s="202">
        <f>PRODUCT((F20+G20+H20)/E20)</f>
        <v>1.3770491803278688</v>
      </c>
      <c r="O20" s="202">
        <f>PRODUCT(I20/E20)</f>
        <v>0</v>
      </c>
      <c r="Q20" s="39"/>
      <c r="R20" s="39"/>
      <c r="S20" s="36"/>
      <c r="T20" s="36" t="s">
        <v>175</v>
      </c>
      <c r="U20" s="25"/>
      <c r="V20" s="25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25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207" t="s">
        <v>256</v>
      </c>
      <c r="C21" s="85"/>
      <c r="D21" s="208"/>
      <c r="E21" s="200">
        <f>SUM(E18:E20)</f>
        <v>827</v>
      </c>
      <c r="F21" s="200">
        <f t="shared" ref="F21:I21" si="0">SUM(F18:F20)</f>
        <v>67</v>
      </c>
      <c r="G21" s="200">
        <f t="shared" si="0"/>
        <v>1729</v>
      </c>
      <c r="H21" s="200">
        <f t="shared" si="0"/>
        <v>227</v>
      </c>
      <c r="I21" s="200">
        <f t="shared" si="0"/>
        <v>2839</v>
      </c>
      <c r="J21" s="201"/>
      <c r="K21" s="36">
        <f>SUM(K18:K20)</f>
        <v>5915.2869955156948</v>
      </c>
      <c r="L21" s="202">
        <f>PRODUCT((F21+G21)/E21)</f>
        <v>2.1717049576783554</v>
      </c>
      <c r="M21" s="202">
        <f>PRODUCT(H21/E21)</f>
        <v>0.27448609431680776</v>
      </c>
      <c r="N21" s="202">
        <f>PRODUCT((F21+G21+H21)/E21)</f>
        <v>2.4461910519951631</v>
      </c>
      <c r="O21" s="202">
        <f>PRODUCT(I21/766)</f>
        <v>3.706266318537859</v>
      </c>
      <c r="Q21" s="25"/>
      <c r="R21" s="25"/>
      <c r="S21" s="25"/>
      <c r="T21" s="36" t="s">
        <v>180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25"/>
      <c r="F22" s="25"/>
      <c r="G22" s="25"/>
      <c r="H22" s="25"/>
      <c r="I22" s="25"/>
      <c r="J22" s="36"/>
      <c r="K22" s="36"/>
      <c r="L22" s="25"/>
      <c r="M22" s="25"/>
      <c r="N22" s="25"/>
      <c r="O22" s="25"/>
      <c r="P22" s="36"/>
      <c r="Q22" s="36"/>
      <c r="R22" s="36"/>
      <c r="S22" s="36"/>
      <c r="T22" s="36" t="s">
        <v>176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 t="s">
        <v>181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 t="s">
        <v>177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 t="s">
        <v>182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 t="s">
        <v>178</v>
      </c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183</v>
      </c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 t="s">
        <v>222</v>
      </c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x14ac:dyDescent="0.25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x14ac:dyDescent="0.25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x14ac:dyDescent="0.25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x14ac:dyDescent="0.25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x14ac:dyDescent="0.25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x14ac:dyDescent="0.25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x14ac:dyDescent="0.25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x14ac:dyDescent="0.25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x14ac:dyDescent="0.25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x14ac:dyDescent="0.25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x14ac:dyDescent="0.25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x14ac:dyDescent="0.25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x14ac:dyDescent="0.25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x14ac:dyDescent="0.25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x14ac:dyDescent="0.25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x14ac:dyDescent="0.25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x14ac:dyDescent="0.25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x14ac:dyDescent="0.25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x14ac:dyDescent="0.25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x14ac:dyDescent="0.25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x14ac:dyDescent="0.25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x14ac:dyDescent="0.25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x14ac:dyDescent="0.25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x14ac:dyDescent="0.25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x14ac:dyDescent="0.25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x14ac:dyDescent="0.25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x14ac:dyDescent="0.25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x14ac:dyDescent="0.25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x14ac:dyDescent="0.25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x14ac:dyDescent="0.25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x14ac:dyDescent="0.25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x14ac:dyDescent="0.25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x14ac:dyDescent="0.25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x14ac:dyDescent="0.25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x14ac:dyDescent="0.25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x14ac:dyDescent="0.25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x14ac:dyDescent="0.25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x14ac:dyDescent="0.25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x14ac:dyDescent="0.25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x14ac:dyDescent="0.25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x14ac:dyDescent="0.25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x14ac:dyDescent="0.25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x14ac:dyDescent="0.25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x14ac:dyDescent="0.25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x14ac:dyDescent="0.25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x14ac:dyDescent="0.25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x14ac:dyDescent="0.25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x14ac:dyDescent="0.25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x14ac:dyDescent="0.25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x14ac:dyDescent="0.25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x14ac:dyDescent="0.25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x14ac:dyDescent="0.25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x14ac:dyDescent="0.25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x14ac:dyDescent="0.25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x14ac:dyDescent="0.25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x14ac:dyDescent="0.25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x14ac:dyDescent="0.25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x14ac:dyDescent="0.25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x14ac:dyDescent="0.25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x14ac:dyDescent="0.25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x14ac:dyDescent="0.25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x14ac:dyDescent="0.25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x14ac:dyDescent="0.25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x14ac:dyDescent="0.25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x14ac:dyDescent="0.25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x14ac:dyDescent="0.25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x14ac:dyDescent="0.25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x14ac:dyDescent="0.25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x14ac:dyDescent="0.25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x14ac:dyDescent="0.25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x14ac:dyDescent="0.25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x14ac:dyDescent="0.25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x14ac:dyDescent="0.25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x14ac:dyDescent="0.25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x14ac:dyDescent="0.25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x14ac:dyDescent="0.25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x14ac:dyDescent="0.25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x14ac:dyDescent="0.25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x14ac:dyDescent="0.25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x14ac:dyDescent="0.25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x14ac:dyDescent="0.25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x14ac:dyDescent="0.25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x14ac:dyDescent="0.25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x14ac:dyDescent="0.25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x14ac:dyDescent="0.25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x14ac:dyDescent="0.25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x14ac:dyDescent="0.25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x14ac:dyDescent="0.25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x14ac:dyDescent="0.25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x14ac:dyDescent="0.25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x14ac:dyDescent="0.25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x14ac:dyDescent="0.25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x14ac:dyDescent="0.25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x14ac:dyDescent="0.25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x14ac:dyDescent="0.25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x14ac:dyDescent="0.25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x14ac:dyDescent="0.25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x14ac:dyDescent="0.25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x14ac:dyDescent="0.25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x14ac:dyDescent="0.25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x14ac:dyDescent="0.25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x14ac:dyDescent="0.25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x14ac:dyDescent="0.25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x14ac:dyDescent="0.25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x14ac:dyDescent="0.25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x14ac:dyDescent="0.25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x14ac:dyDescent="0.25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x14ac:dyDescent="0.25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x14ac:dyDescent="0.25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x14ac:dyDescent="0.25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x14ac:dyDescent="0.25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x14ac:dyDescent="0.25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x14ac:dyDescent="0.25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x14ac:dyDescent="0.25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x14ac:dyDescent="0.25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x14ac:dyDescent="0.25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H175" s="36"/>
      <c r="AI175" s="36"/>
      <c r="AJ175" s="36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x14ac:dyDescent="0.25">
      <c r="A176" s="36"/>
      <c r="B176" s="36"/>
      <c r="C176" s="36"/>
      <c r="D176" s="36"/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H176" s="36"/>
      <c r="AI176" s="36"/>
      <c r="AJ176" s="36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36"/>
      <c r="AD177" s="36"/>
      <c r="AH177" s="36"/>
      <c r="AI177" s="36"/>
      <c r="AJ177" s="36"/>
      <c r="AK177" s="36"/>
      <c r="AL177" s="25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36"/>
      <c r="AD178" s="36"/>
      <c r="AH178" s="36"/>
      <c r="AI178" s="36"/>
      <c r="AJ178" s="36"/>
      <c r="AK178" s="36"/>
      <c r="AL178" s="25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6"/>
      <c r="AI179" s="36"/>
      <c r="AJ179" s="36"/>
      <c r="AK179" s="36"/>
      <c r="AL179" s="25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AH180" s="36"/>
      <c r="AI180" s="36"/>
      <c r="AJ180" s="36"/>
      <c r="AK180" s="36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36"/>
      <c r="AI181" s="36"/>
      <c r="AJ181" s="36"/>
      <c r="AK181" s="36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36"/>
      <c r="AI182" s="36"/>
      <c r="AJ182" s="36"/>
      <c r="AK182" s="36"/>
      <c r="AL182" s="25"/>
    </row>
    <row r="183" spans="1:57" ht="14.25" x14ac:dyDescent="0.2">
      <c r="L183" s="25"/>
      <c r="M183" s="25"/>
      <c r="N183" s="25"/>
      <c r="O183" s="25"/>
      <c r="P183" s="25"/>
      <c r="AH183" s="36"/>
      <c r="AI183" s="36"/>
      <c r="AJ183" s="36"/>
      <c r="AK183" s="36"/>
      <c r="AL183" s="25"/>
    </row>
    <row r="184" spans="1:57" ht="14.25" x14ac:dyDescent="0.2">
      <c r="L184" s="25"/>
      <c r="M184" s="25"/>
      <c r="N184" s="25"/>
      <c r="O184" s="25"/>
      <c r="P184" s="25"/>
      <c r="AH184" s="36"/>
      <c r="AI184" s="36"/>
      <c r="AJ184" s="36"/>
      <c r="AK184" s="36"/>
      <c r="AL184" s="25"/>
    </row>
    <row r="185" spans="1:57" ht="14.25" x14ac:dyDescent="0.2">
      <c r="L185" s="25"/>
      <c r="M185" s="25"/>
      <c r="N185" s="25"/>
      <c r="O185" s="25"/>
      <c r="P185" s="25"/>
      <c r="AH185" s="36"/>
      <c r="AI185" s="36"/>
      <c r="AJ185" s="36"/>
      <c r="AK185" s="36"/>
      <c r="AL185" s="25"/>
    </row>
    <row r="186" spans="1:57" ht="14.25" x14ac:dyDescent="0.2">
      <c r="L186" s="25"/>
      <c r="M186" s="25"/>
      <c r="N186" s="25"/>
      <c r="O186" s="25"/>
      <c r="P186" s="25"/>
      <c r="AH186" s="25"/>
      <c r="AI186" s="25"/>
      <c r="AJ186" s="25"/>
      <c r="AK186" s="25"/>
      <c r="AL18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30.7109375" style="62" customWidth="1"/>
    <col min="3" max="3" width="24.42578125" style="63" customWidth="1"/>
    <col min="4" max="4" width="10.5703125" style="87" customWidth="1"/>
    <col min="5" max="5" width="10" style="87" customWidth="1"/>
    <col min="6" max="6" width="0.7109375" style="31" customWidth="1"/>
    <col min="7" max="11" width="5.28515625" style="63" customWidth="1"/>
    <col min="12" max="12" width="6.28515625" style="63" customWidth="1"/>
    <col min="13" max="16" width="5.28515625" style="63" customWidth="1"/>
    <col min="17" max="21" width="6.7109375" style="119" customWidth="1"/>
    <col min="22" max="22" width="10.7109375" style="63" customWidth="1"/>
    <col min="23" max="23" width="20.140625" style="87" customWidth="1"/>
    <col min="24" max="24" width="9.7109375" style="63" customWidth="1"/>
    <col min="25" max="30" width="9.140625" style="3"/>
  </cols>
  <sheetData>
    <row r="1" spans="1:30" ht="18.75" x14ac:dyDescent="0.3">
      <c r="A1" s="9"/>
      <c r="B1" s="91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5"/>
      <c r="R1" s="115"/>
      <c r="S1" s="115"/>
      <c r="T1" s="115"/>
      <c r="U1" s="115"/>
      <c r="V1" s="68"/>
      <c r="W1" s="69"/>
      <c r="X1" s="64"/>
      <c r="Y1" s="70"/>
      <c r="Z1" s="70"/>
      <c r="AA1" s="70"/>
      <c r="AB1" s="70"/>
      <c r="AC1" s="70"/>
      <c r="AD1" s="70"/>
    </row>
    <row r="2" spans="1:30" ht="15.75" x14ac:dyDescent="0.25">
      <c r="A2" s="9"/>
      <c r="B2" s="114" t="s">
        <v>90</v>
      </c>
      <c r="C2" s="90" t="s">
        <v>244</v>
      </c>
      <c r="D2" s="12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16"/>
      <c r="R2" s="116"/>
      <c r="S2" s="116"/>
      <c r="T2" s="116"/>
      <c r="U2" s="116"/>
      <c r="V2" s="12"/>
      <c r="W2" s="71"/>
      <c r="X2" s="28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34</v>
      </c>
      <c r="C3" s="23" t="s">
        <v>35</v>
      </c>
      <c r="D3" s="74" t="s">
        <v>36</v>
      </c>
      <c r="E3" s="75" t="s">
        <v>1</v>
      </c>
      <c r="F3" s="25"/>
      <c r="G3" s="76" t="s">
        <v>37</v>
      </c>
      <c r="H3" s="77" t="s">
        <v>38</v>
      </c>
      <c r="I3" s="77" t="s">
        <v>31</v>
      </c>
      <c r="J3" s="18" t="s">
        <v>39</v>
      </c>
      <c r="K3" s="78" t="s">
        <v>40</v>
      </c>
      <c r="L3" s="78" t="s">
        <v>41</v>
      </c>
      <c r="M3" s="76" t="s">
        <v>42</v>
      </c>
      <c r="N3" s="76" t="s">
        <v>30</v>
      </c>
      <c r="O3" s="77" t="s">
        <v>43</v>
      </c>
      <c r="P3" s="76" t="s">
        <v>38</v>
      </c>
      <c r="Q3" s="117" t="s">
        <v>16</v>
      </c>
      <c r="R3" s="117">
        <v>1</v>
      </c>
      <c r="S3" s="117">
        <v>2</v>
      </c>
      <c r="T3" s="117">
        <v>3</v>
      </c>
      <c r="U3" s="117" t="s">
        <v>44</v>
      </c>
      <c r="V3" s="18" t="s">
        <v>21</v>
      </c>
      <c r="W3" s="17" t="s">
        <v>45</v>
      </c>
      <c r="X3" s="17" t="s">
        <v>46</v>
      </c>
      <c r="Y3" s="70"/>
      <c r="Z3" s="70"/>
      <c r="AA3" s="70"/>
      <c r="AB3" s="70"/>
      <c r="AC3" s="70"/>
      <c r="AD3" s="70"/>
    </row>
    <row r="4" spans="1:30" x14ac:dyDescent="0.25">
      <c r="A4" s="9"/>
      <c r="B4" s="104" t="s">
        <v>70</v>
      </c>
      <c r="C4" s="105" t="s">
        <v>71</v>
      </c>
      <c r="D4" s="106" t="s">
        <v>62</v>
      </c>
      <c r="E4" s="107" t="s">
        <v>91</v>
      </c>
      <c r="F4" s="25"/>
      <c r="G4" s="79"/>
      <c r="H4" s="108"/>
      <c r="I4" s="79">
        <v>1</v>
      </c>
      <c r="J4" s="109"/>
      <c r="K4" s="109" t="s">
        <v>92</v>
      </c>
      <c r="L4" s="109"/>
      <c r="M4" s="109">
        <v>1</v>
      </c>
      <c r="N4" s="79"/>
      <c r="O4" s="108"/>
      <c r="P4" s="108"/>
      <c r="Q4" s="110" t="s">
        <v>68</v>
      </c>
      <c r="R4" s="110"/>
      <c r="S4" s="110" t="s">
        <v>65</v>
      </c>
      <c r="T4" s="110"/>
      <c r="U4" s="110" t="s">
        <v>65</v>
      </c>
      <c r="V4" s="158">
        <v>0</v>
      </c>
      <c r="W4" s="105" t="s">
        <v>72</v>
      </c>
      <c r="X4" s="111" t="s">
        <v>73</v>
      </c>
      <c r="Y4" s="70"/>
      <c r="Z4" s="70"/>
      <c r="AA4" s="70"/>
      <c r="AB4" s="70"/>
      <c r="AC4" s="70"/>
      <c r="AD4" s="70"/>
    </row>
    <row r="5" spans="1:30" x14ac:dyDescent="0.25">
      <c r="A5" s="9">
        <v>1</v>
      </c>
      <c r="B5" s="121" t="s">
        <v>93</v>
      </c>
      <c r="C5" s="122" t="s">
        <v>94</v>
      </c>
      <c r="D5" s="123" t="s">
        <v>95</v>
      </c>
      <c r="E5" s="124" t="s">
        <v>96</v>
      </c>
      <c r="F5" s="25"/>
      <c r="G5" s="125">
        <v>1</v>
      </c>
      <c r="H5" s="126"/>
      <c r="I5" s="126"/>
      <c r="J5" s="127"/>
      <c r="K5" s="127" t="s">
        <v>92</v>
      </c>
      <c r="L5" s="127"/>
      <c r="M5" s="127">
        <v>1</v>
      </c>
      <c r="N5" s="127"/>
      <c r="O5" s="125"/>
      <c r="P5" s="126"/>
      <c r="Q5" s="129" t="s">
        <v>149</v>
      </c>
      <c r="R5" s="152" t="s">
        <v>65</v>
      </c>
      <c r="S5" s="152" t="s">
        <v>65</v>
      </c>
      <c r="T5" s="152" t="s">
        <v>150</v>
      </c>
      <c r="U5" s="152" t="s">
        <v>151</v>
      </c>
      <c r="V5" s="128">
        <v>0.111</v>
      </c>
      <c r="W5" s="122" t="s">
        <v>97</v>
      </c>
      <c r="X5" s="129" t="s">
        <v>98</v>
      </c>
      <c r="Y5" s="70"/>
      <c r="Z5" s="70"/>
      <c r="AA5" s="70"/>
      <c r="AB5" s="70"/>
      <c r="AC5" s="70"/>
      <c r="AD5" s="70"/>
    </row>
    <row r="6" spans="1:30" x14ac:dyDescent="0.25">
      <c r="A6" s="24">
        <v>2</v>
      </c>
      <c r="B6" s="121" t="s">
        <v>99</v>
      </c>
      <c r="C6" s="122" t="s">
        <v>100</v>
      </c>
      <c r="D6" s="123" t="s">
        <v>95</v>
      </c>
      <c r="E6" s="124" t="s">
        <v>96</v>
      </c>
      <c r="F6" s="25"/>
      <c r="G6" s="125">
        <v>1</v>
      </c>
      <c r="H6" s="126"/>
      <c r="I6" s="125"/>
      <c r="J6" s="127"/>
      <c r="K6" s="127" t="s">
        <v>92</v>
      </c>
      <c r="L6" s="127"/>
      <c r="M6" s="127">
        <v>1</v>
      </c>
      <c r="N6" s="125"/>
      <c r="O6" s="126">
        <v>4</v>
      </c>
      <c r="P6" s="126"/>
      <c r="Q6" s="152" t="s">
        <v>152</v>
      </c>
      <c r="R6" s="152"/>
      <c r="S6" s="152"/>
      <c r="T6" s="152" t="s">
        <v>67</v>
      </c>
      <c r="U6" s="152" t="s">
        <v>153</v>
      </c>
      <c r="V6" s="159">
        <v>0.6</v>
      </c>
      <c r="W6" s="122" t="s">
        <v>101</v>
      </c>
      <c r="X6" s="129" t="s">
        <v>102</v>
      </c>
      <c r="Y6" s="70"/>
      <c r="Z6" s="70"/>
      <c r="AA6" s="70"/>
      <c r="AB6" s="70"/>
      <c r="AC6" s="70"/>
      <c r="AD6" s="70"/>
    </row>
    <row r="7" spans="1:30" x14ac:dyDescent="0.25">
      <c r="A7" s="9">
        <v>3</v>
      </c>
      <c r="B7" s="121" t="s">
        <v>103</v>
      </c>
      <c r="C7" s="122" t="s">
        <v>104</v>
      </c>
      <c r="D7" s="123" t="s">
        <v>95</v>
      </c>
      <c r="E7" s="124" t="s">
        <v>96</v>
      </c>
      <c r="F7" s="25"/>
      <c r="G7" s="125">
        <v>1</v>
      </c>
      <c r="H7" s="126"/>
      <c r="I7" s="125"/>
      <c r="J7" s="127"/>
      <c r="K7" s="127" t="s">
        <v>92</v>
      </c>
      <c r="L7" s="127"/>
      <c r="M7" s="127">
        <v>1</v>
      </c>
      <c r="N7" s="125"/>
      <c r="O7" s="126">
        <v>1</v>
      </c>
      <c r="P7" s="126"/>
      <c r="Q7" s="152" t="s">
        <v>77</v>
      </c>
      <c r="R7" s="152"/>
      <c r="S7" s="152"/>
      <c r="T7" s="152" t="s">
        <v>64</v>
      </c>
      <c r="U7" s="152" t="s">
        <v>78</v>
      </c>
      <c r="V7" s="159">
        <v>0.28599999999999998</v>
      </c>
      <c r="W7" s="122" t="s">
        <v>105</v>
      </c>
      <c r="X7" s="129" t="s">
        <v>106</v>
      </c>
      <c r="Y7" s="70"/>
      <c r="Z7" s="70"/>
      <c r="AA7" s="70"/>
      <c r="AB7" s="70"/>
      <c r="AC7" s="70"/>
      <c r="AD7" s="70"/>
    </row>
    <row r="8" spans="1:30" x14ac:dyDescent="0.25">
      <c r="A8" s="24">
        <v>4</v>
      </c>
      <c r="B8" s="121" t="s">
        <v>107</v>
      </c>
      <c r="C8" s="122" t="s">
        <v>108</v>
      </c>
      <c r="D8" s="123" t="s">
        <v>95</v>
      </c>
      <c r="E8" s="124" t="s">
        <v>109</v>
      </c>
      <c r="F8" s="25"/>
      <c r="G8" s="125">
        <v>1</v>
      </c>
      <c r="H8" s="126"/>
      <c r="I8" s="126"/>
      <c r="J8" s="127"/>
      <c r="K8" s="127" t="s">
        <v>92</v>
      </c>
      <c r="L8" s="127"/>
      <c r="M8" s="127">
        <v>1</v>
      </c>
      <c r="N8" s="127"/>
      <c r="O8" s="125">
        <v>1</v>
      </c>
      <c r="P8" s="126"/>
      <c r="Q8" s="129" t="s">
        <v>76</v>
      </c>
      <c r="R8" s="152"/>
      <c r="S8" s="152"/>
      <c r="T8" s="152" t="s">
        <v>63</v>
      </c>
      <c r="U8" s="152" t="s">
        <v>66</v>
      </c>
      <c r="V8" s="128">
        <v>0.4</v>
      </c>
      <c r="W8" s="122" t="s">
        <v>110</v>
      </c>
      <c r="X8" s="129" t="s">
        <v>111</v>
      </c>
      <c r="Y8" s="70"/>
      <c r="Z8" s="70"/>
      <c r="AA8" s="70"/>
      <c r="AB8" s="70"/>
      <c r="AC8" s="70"/>
      <c r="AD8" s="70"/>
    </row>
    <row r="9" spans="1:30" x14ac:dyDescent="0.25">
      <c r="A9" s="9">
        <v>5</v>
      </c>
      <c r="B9" s="121" t="s">
        <v>112</v>
      </c>
      <c r="C9" s="122" t="s">
        <v>113</v>
      </c>
      <c r="D9" s="123" t="s">
        <v>95</v>
      </c>
      <c r="E9" s="124" t="s">
        <v>114</v>
      </c>
      <c r="F9" s="25"/>
      <c r="G9" s="125"/>
      <c r="H9" s="126"/>
      <c r="I9" s="125">
        <v>1</v>
      </c>
      <c r="J9" s="127"/>
      <c r="K9" s="127" t="s">
        <v>92</v>
      </c>
      <c r="L9" s="127"/>
      <c r="M9" s="127">
        <v>1</v>
      </c>
      <c r="N9" s="125"/>
      <c r="O9" s="126">
        <v>1</v>
      </c>
      <c r="P9" s="126"/>
      <c r="Q9" s="152" t="s">
        <v>76</v>
      </c>
      <c r="R9" s="152" t="s">
        <v>65</v>
      </c>
      <c r="S9" s="152"/>
      <c r="T9" s="152" t="s">
        <v>63</v>
      </c>
      <c r="U9" s="152" t="s">
        <v>150</v>
      </c>
      <c r="V9" s="159">
        <v>0.4</v>
      </c>
      <c r="W9" s="122" t="s">
        <v>110</v>
      </c>
      <c r="X9" s="129" t="s">
        <v>115</v>
      </c>
      <c r="Y9" s="70"/>
      <c r="Z9" s="70"/>
      <c r="AA9" s="70"/>
      <c r="AB9" s="70"/>
      <c r="AC9" s="70"/>
      <c r="AD9" s="70"/>
    </row>
    <row r="10" spans="1:30" x14ac:dyDescent="0.25">
      <c r="A10" s="24">
        <v>6</v>
      </c>
      <c r="B10" s="121" t="s">
        <v>116</v>
      </c>
      <c r="C10" s="122" t="s">
        <v>117</v>
      </c>
      <c r="D10" s="123" t="s">
        <v>95</v>
      </c>
      <c r="E10" s="124" t="s">
        <v>114</v>
      </c>
      <c r="F10" s="25"/>
      <c r="G10" s="125">
        <v>1</v>
      </c>
      <c r="H10" s="126"/>
      <c r="I10" s="126"/>
      <c r="J10" s="127"/>
      <c r="K10" s="127" t="s">
        <v>92</v>
      </c>
      <c r="L10" s="127"/>
      <c r="M10" s="127">
        <v>1</v>
      </c>
      <c r="N10" s="127"/>
      <c r="O10" s="125"/>
      <c r="P10" s="126"/>
      <c r="Q10" s="129" t="s">
        <v>154</v>
      </c>
      <c r="R10" s="152"/>
      <c r="S10" s="152"/>
      <c r="T10" s="152" t="s">
        <v>65</v>
      </c>
      <c r="U10" s="152" t="s">
        <v>68</v>
      </c>
      <c r="V10" s="128">
        <v>0</v>
      </c>
      <c r="W10" s="122" t="s">
        <v>97</v>
      </c>
      <c r="X10" s="129" t="s">
        <v>118</v>
      </c>
      <c r="Y10" s="70"/>
      <c r="Z10" s="70"/>
      <c r="AA10" s="70"/>
      <c r="AB10" s="70"/>
      <c r="AC10" s="70"/>
      <c r="AD10" s="70"/>
    </row>
    <row r="11" spans="1:30" x14ac:dyDescent="0.25">
      <c r="A11" s="24">
        <v>7</v>
      </c>
      <c r="B11" s="121" t="s">
        <v>119</v>
      </c>
      <c r="C11" s="122" t="s">
        <v>120</v>
      </c>
      <c r="D11" s="123" t="s">
        <v>95</v>
      </c>
      <c r="E11" s="124" t="s">
        <v>114</v>
      </c>
      <c r="F11" s="25"/>
      <c r="G11" s="125">
        <v>1</v>
      </c>
      <c r="H11" s="126"/>
      <c r="I11" s="125"/>
      <c r="J11" s="127"/>
      <c r="K11" s="127" t="s">
        <v>92</v>
      </c>
      <c r="L11" s="127"/>
      <c r="M11" s="127">
        <v>1</v>
      </c>
      <c r="N11" s="127"/>
      <c r="O11" s="125">
        <v>4</v>
      </c>
      <c r="P11" s="126">
        <v>2</v>
      </c>
      <c r="Q11" s="129" t="s">
        <v>69</v>
      </c>
      <c r="R11" s="152"/>
      <c r="S11" s="152"/>
      <c r="T11" s="152" t="s">
        <v>65</v>
      </c>
      <c r="U11" s="152" t="s">
        <v>153</v>
      </c>
      <c r="V11" s="128">
        <v>0.5</v>
      </c>
      <c r="W11" s="122" t="s">
        <v>121</v>
      </c>
      <c r="X11" s="129" t="s">
        <v>122</v>
      </c>
      <c r="Y11" s="70"/>
      <c r="Z11" s="70"/>
      <c r="AA11" s="70"/>
      <c r="AB11" s="70"/>
      <c r="AC11" s="70"/>
      <c r="AD11" s="70"/>
    </row>
    <row r="12" spans="1:30" x14ac:dyDescent="0.25">
      <c r="A12" s="24"/>
      <c r="B12" s="121" t="s">
        <v>123</v>
      </c>
      <c r="C12" s="122" t="s">
        <v>124</v>
      </c>
      <c r="D12" s="123" t="s">
        <v>95</v>
      </c>
      <c r="E12" s="130" t="s">
        <v>114</v>
      </c>
      <c r="F12" s="25"/>
      <c r="G12" s="125"/>
      <c r="H12" s="126"/>
      <c r="I12" s="126">
        <v>1</v>
      </c>
      <c r="J12" s="127"/>
      <c r="K12" s="127" t="s">
        <v>92</v>
      </c>
      <c r="L12" s="127"/>
      <c r="M12" s="127">
        <v>1</v>
      </c>
      <c r="N12" s="127"/>
      <c r="O12" s="125">
        <v>2</v>
      </c>
      <c r="P12" s="126"/>
      <c r="Q12" s="129" t="s">
        <v>155</v>
      </c>
      <c r="R12" s="152"/>
      <c r="S12" s="152"/>
      <c r="T12" s="152" t="s">
        <v>63</v>
      </c>
      <c r="U12" s="152" t="s">
        <v>76</v>
      </c>
      <c r="V12" s="128">
        <v>0.5</v>
      </c>
      <c r="W12" s="122" t="s">
        <v>125</v>
      </c>
      <c r="X12" s="129" t="s">
        <v>126</v>
      </c>
      <c r="Y12" s="70"/>
      <c r="Z12" s="70"/>
      <c r="AA12" s="70"/>
      <c r="AB12" s="70"/>
      <c r="AC12" s="70"/>
      <c r="AD12" s="70"/>
    </row>
    <row r="13" spans="1:30" x14ac:dyDescent="0.25">
      <c r="A13" s="9"/>
      <c r="B13" s="121" t="s">
        <v>127</v>
      </c>
      <c r="C13" s="122" t="s">
        <v>128</v>
      </c>
      <c r="D13" s="123" t="s">
        <v>95</v>
      </c>
      <c r="E13" s="130" t="s">
        <v>114</v>
      </c>
      <c r="F13" s="25"/>
      <c r="G13" s="125"/>
      <c r="H13" s="126"/>
      <c r="I13" s="126">
        <v>1</v>
      </c>
      <c r="J13" s="127"/>
      <c r="K13" s="127" t="s">
        <v>92</v>
      </c>
      <c r="L13" s="127" t="s">
        <v>47</v>
      </c>
      <c r="M13" s="127">
        <v>1</v>
      </c>
      <c r="N13" s="127">
        <v>1</v>
      </c>
      <c r="O13" s="125">
        <v>7</v>
      </c>
      <c r="P13" s="126">
        <v>1</v>
      </c>
      <c r="Q13" s="129" t="s">
        <v>156</v>
      </c>
      <c r="R13" s="152"/>
      <c r="S13" s="152" t="s">
        <v>65</v>
      </c>
      <c r="T13" s="152" t="s">
        <v>63</v>
      </c>
      <c r="U13" s="152" t="s">
        <v>157</v>
      </c>
      <c r="V13" s="128">
        <v>0.64300000000000002</v>
      </c>
      <c r="W13" s="122" t="s">
        <v>121</v>
      </c>
      <c r="X13" s="129" t="s">
        <v>129</v>
      </c>
      <c r="Y13" s="70"/>
      <c r="Z13" s="70"/>
      <c r="AA13" s="70"/>
      <c r="AB13" s="70"/>
      <c r="AC13" s="70"/>
      <c r="AD13" s="70"/>
    </row>
    <row r="14" spans="1:30" x14ac:dyDescent="0.25">
      <c r="A14" s="9"/>
      <c r="B14" s="121" t="s">
        <v>130</v>
      </c>
      <c r="C14" s="122" t="s">
        <v>131</v>
      </c>
      <c r="D14" s="123" t="s">
        <v>95</v>
      </c>
      <c r="E14" s="130" t="s">
        <v>114</v>
      </c>
      <c r="F14" s="36"/>
      <c r="G14" s="125"/>
      <c r="H14" s="126"/>
      <c r="I14" s="126">
        <v>1</v>
      </c>
      <c r="J14" s="127"/>
      <c r="K14" s="127" t="s">
        <v>92</v>
      </c>
      <c r="L14" s="127"/>
      <c r="M14" s="127">
        <v>1</v>
      </c>
      <c r="N14" s="127"/>
      <c r="O14" s="125">
        <v>1</v>
      </c>
      <c r="P14" s="126"/>
      <c r="Q14" s="129" t="s">
        <v>76</v>
      </c>
      <c r="R14" s="152"/>
      <c r="S14" s="152"/>
      <c r="T14" s="152" t="s">
        <v>64</v>
      </c>
      <c r="U14" s="152" t="s">
        <v>150</v>
      </c>
      <c r="V14" s="128">
        <v>0.4</v>
      </c>
      <c r="W14" s="122" t="s">
        <v>121</v>
      </c>
      <c r="X14" s="129" t="s">
        <v>132</v>
      </c>
      <c r="Y14" s="70"/>
      <c r="Z14" s="70"/>
      <c r="AA14" s="70"/>
      <c r="AB14" s="70"/>
      <c r="AC14" s="70"/>
      <c r="AD14" s="70"/>
    </row>
    <row r="15" spans="1:30" x14ac:dyDescent="0.25">
      <c r="A15" s="24"/>
      <c r="B15" s="23" t="s">
        <v>7</v>
      </c>
      <c r="C15" s="18"/>
      <c r="D15" s="17"/>
      <c r="E15" s="80"/>
      <c r="F15" s="81"/>
      <c r="G15" s="19">
        <f>SUM(G4:G13)</f>
        <v>6</v>
      </c>
      <c r="H15" s="19"/>
      <c r="I15" s="19">
        <f>SUM(I4:I14)</f>
        <v>5</v>
      </c>
      <c r="J15" s="18"/>
      <c r="K15" s="18"/>
      <c r="L15" s="18"/>
      <c r="M15" s="19">
        <f>SUM(M4:M14)</f>
        <v>11</v>
      </c>
      <c r="N15" s="19">
        <f>SUM(N4:N14)</f>
        <v>1</v>
      </c>
      <c r="O15" s="19">
        <f>SUM(O4:O14)</f>
        <v>21</v>
      </c>
      <c r="P15" s="19">
        <f>SUM(P4:P14)</f>
        <v>3</v>
      </c>
      <c r="Q15" s="83" t="s">
        <v>158</v>
      </c>
      <c r="R15" s="83" t="s">
        <v>68</v>
      </c>
      <c r="S15" s="83" t="s">
        <v>154</v>
      </c>
      <c r="T15" s="83" t="s">
        <v>159</v>
      </c>
      <c r="U15" s="83" t="s">
        <v>160</v>
      </c>
      <c r="V15" s="34">
        <v>0.41899999999999998</v>
      </c>
      <c r="W15" s="82"/>
      <c r="X15" s="83"/>
      <c r="Y15" s="70"/>
      <c r="Z15" s="70"/>
      <c r="AA15" s="70"/>
      <c r="AB15" s="70"/>
      <c r="AC15" s="70"/>
      <c r="AD15" s="70"/>
    </row>
    <row r="16" spans="1:30" x14ac:dyDescent="0.25">
      <c r="A16" s="131"/>
      <c r="B16" s="132" t="s">
        <v>48</v>
      </c>
      <c r="C16" s="133" t="s">
        <v>133</v>
      </c>
      <c r="D16" s="134"/>
      <c r="E16" s="67"/>
      <c r="F16" s="135"/>
      <c r="G16" s="135"/>
      <c r="H16" s="135"/>
      <c r="I16" s="135"/>
      <c r="J16" s="135"/>
      <c r="K16" s="135"/>
      <c r="L16" s="135"/>
      <c r="M16" s="135"/>
      <c r="N16" s="67"/>
      <c r="O16" s="89"/>
      <c r="P16" s="65"/>
      <c r="Q16" s="153"/>
      <c r="R16" s="113"/>
      <c r="S16" s="154"/>
      <c r="T16" s="154"/>
      <c r="U16" s="154"/>
      <c r="V16" s="136"/>
      <c r="W16" s="88"/>
      <c r="X16" s="137"/>
      <c r="Y16" s="70"/>
      <c r="Z16" s="61"/>
      <c r="AA16" s="61"/>
      <c r="AB16" s="61"/>
      <c r="AC16" s="70"/>
      <c r="AD16" s="70"/>
    </row>
    <row r="17" spans="1:32" x14ac:dyDescent="0.25">
      <c r="A17" s="131"/>
      <c r="B17" s="138"/>
      <c r="C17" s="84"/>
      <c r="D17" s="139"/>
      <c r="E17" s="140"/>
      <c r="F17" s="84"/>
      <c r="G17" s="84"/>
      <c r="H17" s="84"/>
      <c r="I17" s="84"/>
      <c r="J17" s="84"/>
      <c r="K17" s="84"/>
      <c r="L17" s="84"/>
      <c r="M17" s="84"/>
      <c r="N17" s="140"/>
      <c r="O17" s="85"/>
      <c r="P17" s="92"/>
      <c r="Q17" s="155"/>
      <c r="R17" s="155"/>
      <c r="S17" s="155"/>
      <c r="T17" s="155"/>
      <c r="U17" s="155"/>
      <c r="V17" s="84"/>
      <c r="W17" s="84"/>
      <c r="X17" s="141"/>
      <c r="Y17" s="70"/>
      <c r="Z17" s="36"/>
      <c r="AA17" s="25"/>
      <c r="AB17" s="25"/>
      <c r="AC17" s="70"/>
      <c r="AD17" s="70"/>
    </row>
    <row r="18" spans="1:32" x14ac:dyDescent="0.25">
      <c r="A18" s="9"/>
      <c r="B18" s="23" t="s">
        <v>134</v>
      </c>
      <c r="C18" s="23" t="s">
        <v>135</v>
      </c>
      <c r="D18" s="17" t="s">
        <v>36</v>
      </c>
      <c r="E18" s="22" t="s">
        <v>1</v>
      </c>
      <c r="F18" s="25"/>
      <c r="G18" s="19" t="s">
        <v>37</v>
      </c>
      <c r="H18" s="16" t="s">
        <v>38</v>
      </c>
      <c r="I18" s="16" t="s">
        <v>31</v>
      </c>
      <c r="J18" s="18" t="s">
        <v>39</v>
      </c>
      <c r="K18" s="18" t="s">
        <v>40</v>
      </c>
      <c r="L18" s="18" t="s">
        <v>41</v>
      </c>
      <c r="M18" s="19" t="s">
        <v>42</v>
      </c>
      <c r="N18" s="19" t="s">
        <v>30</v>
      </c>
      <c r="O18" s="16" t="s">
        <v>43</v>
      </c>
      <c r="P18" s="19" t="s">
        <v>38</v>
      </c>
      <c r="Q18" s="83" t="s">
        <v>16</v>
      </c>
      <c r="R18" s="83">
        <v>1</v>
      </c>
      <c r="S18" s="83">
        <v>2</v>
      </c>
      <c r="T18" s="83">
        <v>3</v>
      </c>
      <c r="U18" s="83" t="s">
        <v>44</v>
      </c>
      <c r="V18" s="18" t="s">
        <v>21</v>
      </c>
      <c r="W18" s="17" t="s">
        <v>45</v>
      </c>
      <c r="X18" s="17" t="s">
        <v>46</v>
      </c>
      <c r="Y18" s="70"/>
      <c r="Z18" s="70"/>
      <c r="AA18" s="70"/>
      <c r="AB18" s="70"/>
      <c r="AC18" s="70"/>
      <c r="AD18" s="70"/>
    </row>
    <row r="19" spans="1:32" x14ac:dyDescent="0.25">
      <c r="A19" s="9"/>
      <c r="B19" s="142" t="s">
        <v>136</v>
      </c>
      <c r="C19" s="143" t="s">
        <v>137</v>
      </c>
      <c r="D19" s="144" t="s">
        <v>62</v>
      </c>
      <c r="E19" s="145" t="s">
        <v>250</v>
      </c>
      <c r="F19" s="25"/>
      <c r="G19" s="146"/>
      <c r="H19" s="147"/>
      <c r="I19" s="146">
        <v>1</v>
      </c>
      <c r="J19" s="148"/>
      <c r="K19" s="148"/>
      <c r="L19" s="109"/>
      <c r="M19" s="148">
        <v>1</v>
      </c>
      <c r="N19" s="146"/>
      <c r="O19" s="147">
        <v>1</v>
      </c>
      <c r="P19" s="147"/>
      <c r="Q19" s="156"/>
      <c r="R19" s="156"/>
      <c r="S19" s="156"/>
      <c r="T19" s="156"/>
      <c r="U19" s="156"/>
      <c r="V19" s="149"/>
      <c r="W19" s="143" t="s">
        <v>138</v>
      </c>
      <c r="X19" s="150" t="s">
        <v>139</v>
      </c>
      <c r="Y19" s="70"/>
      <c r="Z19" s="70"/>
      <c r="AA19" s="70"/>
      <c r="AB19" s="70"/>
      <c r="AC19" s="70"/>
      <c r="AD19" s="70"/>
    </row>
    <row r="20" spans="1:32" x14ac:dyDescent="0.25">
      <c r="A20" s="131"/>
      <c r="B20" s="138"/>
      <c r="C20" s="84"/>
      <c r="D20" s="139"/>
      <c r="E20" s="140"/>
      <c r="F20" s="84"/>
      <c r="G20" s="84"/>
      <c r="H20" s="84"/>
      <c r="I20" s="84"/>
      <c r="J20" s="84"/>
      <c r="K20" s="84"/>
      <c r="L20" s="84"/>
      <c r="M20" s="84"/>
      <c r="N20" s="140"/>
      <c r="O20" s="85"/>
      <c r="P20" s="92"/>
      <c r="Q20" s="155"/>
      <c r="R20" s="155"/>
      <c r="S20" s="155"/>
      <c r="T20" s="155"/>
      <c r="U20" s="155"/>
      <c r="V20" s="84"/>
      <c r="W20" s="84"/>
      <c r="X20" s="141"/>
      <c r="Y20" s="70"/>
      <c r="Z20" s="36"/>
      <c r="AA20" s="25"/>
      <c r="AB20" s="25"/>
      <c r="AC20" s="70"/>
      <c r="AD20" s="70"/>
    </row>
    <row r="21" spans="1:32" x14ac:dyDescent="0.25">
      <c r="A21" s="9"/>
      <c r="B21" s="23" t="s">
        <v>140</v>
      </c>
      <c r="C21" s="23" t="s">
        <v>135</v>
      </c>
      <c r="D21" s="17" t="s">
        <v>36</v>
      </c>
      <c r="E21" s="22" t="s">
        <v>1</v>
      </c>
      <c r="F21" s="25"/>
      <c r="G21" s="19" t="s">
        <v>37</v>
      </c>
      <c r="H21" s="16" t="s">
        <v>38</v>
      </c>
      <c r="I21" s="16" t="s">
        <v>31</v>
      </c>
      <c r="J21" s="18" t="s">
        <v>39</v>
      </c>
      <c r="K21" s="18" t="s">
        <v>40</v>
      </c>
      <c r="L21" s="18" t="s">
        <v>41</v>
      </c>
      <c r="M21" s="19" t="s">
        <v>42</v>
      </c>
      <c r="N21" s="19" t="s">
        <v>30</v>
      </c>
      <c r="O21" s="16" t="s">
        <v>43</v>
      </c>
      <c r="P21" s="19" t="s">
        <v>38</v>
      </c>
      <c r="Q21" s="83" t="s">
        <v>16</v>
      </c>
      <c r="R21" s="83">
        <v>1</v>
      </c>
      <c r="S21" s="83">
        <v>2</v>
      </c>
      <c r="T21" s="83">
        <v>3</v>
      </c>
      <c r="U21" s="83" t="s">
        <v>44</v>
      </c>
      <c r="V21" s="18" t="s">
        <v>21</v>
      </c>
      <c r="W21" s="17" t="s">
        <v>45</v>
      </c>
      <c r="X21" s="17" t="s">
        <v>46</v>
      </c>
      <c r="Y21" s="70"/>
      <c r="Z21" s="70"/>
      <c r="AA21" s="70"/>
      <c r="AB21" s="70"/>
      <c r="AC21" s="70"/>
      <c r="AD21" s="70"/>
    </row>
    <row r="22" spans="1:32" x14ac:dyDescent="0.25">
      <c r="A22" s="24"/>
      <c r="B22" s="142" t="s">
        <v>141</v>
      </c>
      <c r="C22" s="143" t="s">
        <v>142</v>
      </c>
      <c r="D22" s="106" t="s">
        <v>62</v>
      </c>
      <c r="E22" s="145" t="s">
        <v>260</v>
      </c>
      <c r="F22" s="151"/>
      <c r="G22" s="146">
        <v>1</v>
      </c>
      <c r="H22" s="147"/>
      <c r="I22" s="146"/>
      <c r="J22" s="148"/>
      <c r="K22" s="148"/>
      <c r="L22" s="109"/>
      <c r="M22" s="148">
        <v>1</v>
      </c>
      <c r="N22" s="146"/>
      <c r="O22" s="147"/>
      <c r="P22" s="147"/>
      <c r="Q22" s="156"/>
      <c r="R22" s="156"/>
      <c r="S22" s="156"/>
      <c r="T22" s="156"/>
      <c r="U22" s="156"/>
      <c r="V22" s="149"/>
      <c r="W22" s="143" t="s">
        <v>143</v>
      </c>
      <c r="X22" s="150" t="s">
        <v>144</v>
      </c>
      <c r="Y22" s="70"/>
      <c r="Z22" s="70"/>
      <c r="AA22" s="70"/>
      <c r="AB22" s="70"/>
      <c r="AC22" s="70"/>
      <c r="AD22" s="70"/>
    </row>
    <row r="23" spans="1:32" x14ac:dyDescent="0.25">
      <c r="A23" s="131"/>
      <c r="B23" s="138"/>
      <c r="C23" s="84"/>
      <c r="D23" s="139"/>
      <c r="E23" s="140"/>
      <c r="F23" s="84"/>
      <c r="G23" s="84"/>
      <c r="H23" s="84"/>
      <c r="I23" s="84"/>
      <c r="J23" s="84"/>
      <c r="K23" s="84"/>
      <c r="L23" s="84"/>
      <c r="M23" s="84"/>
      <c r="N23" s="140"/>
      <c r="O23" s="85"/>
      <c r="P23" s="92"/>
      <c r="Q23" s="155"/>
      <c r="R23" s="155"/>
      <c r="S23" s="155"/>
      <c r="T23" s="155"/>
      <c r="U23" s="155"/>
      <c r="V23" s="84"/>
      <c r="W23" s="84"/>
      <c r="X23" s="141"/>
      <c r="Y23" s="70"/>
      <c r="Z23" s="36"/>
      <c r="AA23" s="25"/>
      <c r="AB23" s="25"/>
      <c r="AC23" s="70"/>
      <c r="AD23" s="70"/>
    </row>
    <row r="24" spans="1:32" x14ac:dyDescent="0.25">
      <c r="A24" s="9"/>
      <c r="B24" s="23" t="s">
        <v>145</v>
      </c>
      <c r="C24" s="23" t="s">
        <v>135</v>
      </c>
      <c r="D24" s="17" t="s">
        <v>36</v>
      </c>
      <c r="E24" s="22" t="s">
        <v>1</v>
      </c>
      <c r="F24" s="25"/>
      <c r="G24" s="19" t="s">
        <v>37</v>
      </c>
      <c r="H24" s="16" t="s">
        <v>38</v>
      </c>
      <c r="I24" s="16" t="s">
        <v>31</v>
      </c>
      <c r="J24" s="18" t="s">
        <v>39</v>
      </c>
      <c r="K24" s="18" t="s">
        <v>40</v>
      </c>
      <c r="L24" s="18" t="s">
        <v>41</v>
      </c>
      <c r="M24" s="19" t="s">
        <v>42</v>
      </c>
      <c r="N24" s="19" t="s">
        <v>30</v>
      </c>
      <c r="O24" s="16" t="s">
        <v>43</v>
      </c>
      <c r="P24" s="19" t="s">
        <v>38</v>
      </c>
      <c r="Q24" s="83" t="s">
        <v>16</v>
      </c>
      <c r="R24" s="83">
        <v>1</v>
      </c>
      <c r="S24" s="83">
        <v>2</v>
      </c>
      <c r="T24" s="83">
        <v>3</v>
      </c>
      <c r="U24" s="83" t="s">
        <v>44</v>
      </c>
      <c r="V24" s="18" t="s">
        <v>21</v>
      </c>
      <c r="W24" s="17" t="s">
        <v>45</v>
      </c>
      <c r="X24" s="17" t="s">
        <v>46</v>
      </c>
      <c r="Y24" s="70"/>
      <c r="Z24" s="70"/>
      <c r="AA24" s="70"/>
      <c r="AB24" s="70"/>
      <c r="AC24" s="70"/>
      <c r="AD24" s="70"/>
    </row>
    <row r="25" spans="1:32" x14ac:dyDescent="0.25">
      <c r="A25" s="24"/>
      <c r="B25" s="142" t="s">
        <v>146</v>
      </c>
      <c r="C25" s="143" t="s">
        <v>147</v>
      </c>
      <c r="D25" s="106" t="s">
        <v>62</v>
      </c>
      <c r="E25" s="112" t="s">
        <v>166</v>
      </c>
      <c r="F25" s="93"/>
      <c r="G25" s="79">
        <v>1</v>
      </c>
      <c r="H25" s="147"/>
      <c r="I25" s="146"/>
      <c r="J25" s="148"/>
      <c r="K25" s="148">
        <v>11</v>
      </c>
      <c r="L25" s="109"/>
      <c r="M25" s="148">
        <v>1</v>
      </c>
      <c r="N25" s="146"/>
      <c r="O25" s="147"/>
      <c r="P25" s="147"/>
      <c r="Q25" s="156" t="s">
        <v>65</v>
      </c>
      <c r="R25" s="156"/>
      <c r="S25" s="156" t="s">
        <v>65</v>
      </c>
      <c r="T25" s="156"/>
      <c r="U25" s="156"/>
      <c r="V25" s="149">
        <v>0</v>
      </c>
      <c r="W25" s="143" t="s">
        <v>74</v>
      </c>
      <c r="X25" s="150" t="s">
        <v>148</v>
      </c>
      <c r="Y25" s="70"/>
      <c r="Z25" s="70"/>
      <c r="AA25" s="70"/>
      <c r="AB25" s="70"/>
      <c r="AC25" s="70"/>
      <c r="AD25" s="70"/>
    </row>
    <row r="26" spans="1:32" x14ac:dyDescent="0.25">
      <c r="A26" s="131"/>
      <c r="B26" s="138"/>
      <c r="C26" s="84"/>
      <c r="D26" s="139"/>
      <c r="E26" s="140"/>
      <c r="F26" s="84"/>
      <c r="G26" s="84"/>
      <c r="H26" s="84"/>
      <c r="I26" s="84"/>
      <c r="J26" s="84"/>
      <c r="K26" s="84"/>
      <c r="L26" s="84"/>
      <c r="M26" s="84"/>
      <c r="N26" s="140"/>
      <c r="O26" s="85"/>
      <c r="P26" s="92"/>
      <c r="Q26" s="155"/>
      <c r="R26" s="155"/>
      <c r="S26" s="155"/>
      <c r="T26" s="155"/>
      <c r="U26" s="155"/>
      <c r="V26" s="84"/>
      <c r="W26" s="84"/>
      <c r="X26" s="141"/>
      <c r="Y26" s="70"/>
      <c r="Z26" s="36"/>
      <c r="AA26" s="25"/>
      <c r="AB26" s="25"/>
      <c r="AC26" s="70"/>
      <c r="AD26" s="70"/>
    </row>
    <row r="27" spans="1:32" s="10" customFormat="1" ht="18.75" customHeight="1" x14ac:dyDescent="0.2">
      <c r="A27" s="9"/>
      <c r="B27" s="170" t="s">
        <v>223</v>
      </c>
      <c r="C27" s="68"/>
      <c r="D27" s="69"/>
      <c r="E27" s="69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15"/>
      <c r="R27" s="115"/>
      <c r="S27" s="115"/>
      <c r="T27" s="115"/>
      <c r="U27" s="115"/>
      <c r="V27" s="68"/>
      <c r="W27" s="69"/>
      <c r="X27" s="64"/>
      <c r="Y27" s="25"/>
      <c r="Z27" s="25"/>
      <c r="AA27" s="25"/>
      <c r="AB27" s="25"/>
      <c r="AC27" s="25"/>
      <c r="AD27" s="25"/>
      <c r="AE27" s="25"/>
      <c r="AF27" s="25"/>
    </row>
    <row r="28" spans="1:32" s="171" customFormat="1" ht="15" customHeight="1" x14ac:dyDescent="0.2">
      <c r="A28" s="24"/>
      <c r="B28" s="73" t="s">
        <v>34</v>
      </c>
      <c r="C28" s="23" t="s">
        <v>224</v>
      </c>
      <c r="D28" s="74" t="s">
        <v>36</v>
      </c>
      <c r="E28" s="75" t="s">
        <v>1</v>
      </c>
      <c r="F28" s="39"/>
      <c r="G28" s="76" t="s">
        <v>37</v>
      </c>
      <c r="H28" s="77" t="s">
        <v>38</v>
      </c>
      <c r="I28" s="77" t="s">
        <v>31</v>
      </c>
      <c r="J28" s="18" t="s">
        <v>39</v>
      </c>
      <c r="K28" s="78" t="s">
        <v>40</v>
      </c>
      <c r="L28" s="78" t="s">
        <v>41</v>
      </c>
      <c r="M28" s="76" t="s">
        <v>42</v>
      </c>
      <c r="N28" s="76" t="s">
        <v>30</v>
      </c>
      <c r="O28" s="77" t="s">
        <v>43</v>
      </c>
      <c r="P28" s="76" t="s">
        <v>38</v>
      </c>
      <c r="Q28" s="117" t="s">
        <v>16</v>
      </c>
      <c r="R28" s="117">
        <v>1</v>
      </c>
      <c r="S28" s="117">
        <v>2</v>
      </c>
      <c r="T28" s="117">
        <v>3</v>
      </c>
      <c r="U28" s="117" t="s">
        <v>44</v>
      </c>
      <c r="V28" s="18" t="s">
        <v>225</v>
      </c>
      <c r="W28" s="17" t="s">
        <v>45</v>
      </c>
      <c r="X28" s="17" t="s">
        <v>46</v>
      </c>
      <c r="Y28" s="25"/>
      <c r="Z28" s="25"/>
      <c r="AA28" s="25"/>
      <c r="AB28" s="25"/>
      <c r="AC28" s="25"/>
      <c r="AD28" s="25"/>
      <c r="AE28" s="25"/>
      <c r="AF28" s="25"/>
    </row>
    <row r="29" spans="1:32" s="171" customFormat="1" ht="15" customHeight="1" x14ac:dyDescent="0.2">
      <c r="A29" s="24"/>
      <c r="B29" s="106" t="s">
        <v>226</v>
      </c>
      <c r="C29" s="180" t="s">
        <v>227</v>
      </c>
      <c r="D29" s="106" t="s">
        <v>228</v>
      </c>
      <c r="E29" s="106" t="s">
        <v>114</v>
      </c>
      <c r="F29" s="39"/>
      <c r="G29" s="181">
        <v>1</v>
      </c>
      <c r="H29" s="79"/>
      <c r="I29" s="181"/>
      <c r="J29" s="182"/>
      <c r="K29" s="182" t="s">
        <v>92</v>
      </c>
      <c r="L29" s="79"/>
      <c r="M29" s="183">
        <v>1</v>
      </c>
      <c r="N29" s="184"/>
      <c r="O29" s="184">
        <v>3</v>
      </c>
      <c r="P29" s="184"/>
      <c r="Q29" s="185" t="s">
        <v>155</v>
      </c>
      <c r="R29" s="185"/>
      <c r="S29" s="185"/>
      <c r="T29" s="185" t="s">
        <v>65</v>
      </c>
      <c r="U29" s="185" t="s">
        <v>229</v>
      </c>
      <c r="V29" s="186">
        <v>0.5</v>
      </c>
      <c r="W29" s="104" t="s">
        <v>230</v>
      </c>
      <c r="X29" s="79">
        <v>1743</v>
      </c>
      <c r="Y29" s="25"/>
      <c r="Z29" s="25"/>
      <c r="AA29" s="25"/>
      <c r="AB29" s="25"/>
      <c r="AC29" s="25"/>
      <c r="AD29" s="25"/>
      <c r="AE29" s="25"/>
      <c r="AF29" s="25"/>
    </row>
    <row r="30" spans="1:32" x14ac:dyDescent="0.25">
      <c r="A30" s="24"/>
      <c r="B30" s="172" t="s">
        <v>48</v>
      </c>
      <c r="C30" s="89" t="s">
        <v>231</v>
      </c>
      <c r="D30" s="173"/>
      <c r="E30" s="65"/>
      <c r="F30" s="66"/>
      <c r="G30" s="89"/>
      <c r="H30" s="65"/>
      <c r="I30" s="67"/>
      <c r="J30" s="65"/>
      <c r="K30" s="65"/>
      <c r="L30" s="65"/>
      <c r="M30" s="65"/>
      <c r="N30" s="65"/>
      <c r="O30" s="65"/>
      <c r="P30" s="65"/>
      <c r="Q30" s="113"/>
      <c r="R30" s="174"/>
      <c r="S30" s="113"/>
      <c r="T30" s="113"/>
      <c r="U30" s="113"/>
      <c r="V30" s="65"/>
      <c r="W30" s="88"/>
      <c r="X30" s="175"/>
      <c r="Y30" s="70"/>
      <c r="Z30" s="70"/>
      <c r="AA30" s="70"/>
      <c r="AB30" s="70"/>
      <c r="AC30" s="70"/>
      <c r="AD30" s="70"/>
    </row>
    <row r="31" spans="1:32" x14ac:dyDescent="0.25">
      <c r="A31" s="24"/>
      <c r="B31" s="176"/>
      <c r="C31" s="84"/>
      <c r="D31" s="92"/>
      <c r="E31" s="85"/>
      <c r="F31" s="85"/>
      <c r="G31" s="84"/>
      <c r="H31" s="93"/>
      <c r="I31" s="93"/>
      <c r="J31" s="93"/>
      <c r="K31" s="93"/>
      <c r="L31" s="93"/>
      <c r="M31" s="84"/>
      <c r="N31" s="93"/>
      <c r="O31" s="93"/>
      <c r="P31" s="93"/>
      <c r="Q31" s="177"/>
      <c r="R31" s="178"/>
      <c r="S31" s="177"/>
      <c r="T31" s="177"/>
      <c r="U31" s="177"/>
      <c r="V31" s="93"/>
      <c r="W31" s="84"/>
      <c r="X31" s="179"/>
      <c r="Y31" s="70"/>
      <c r="Z31" s="70"/>
      <c r="AA31" s="70"/>
      <c r="AB31" s="70"/>
      <c r="AC31" s="70"/>
      <c r="AD31" s="70"/>
    </row>
    <row r="32" spans="1:32" s="171" customFormat="1" ht="15" customHeight="1" x14ac:dyDescent="0.25">
      <c r="A32" s="24"/>
      <c r="B32" s="61"/>
      <c r="C32" s="36"/>
      <c r="D32" s="61"/>
      <c r="E32" s="86"/>
      <c r="F32" s="31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8"/>
      <c r="R32" s="118"/>
      <c r="S32" s="118"/>
      <c r="T32" s="118"/>
      <c r="U32" s="118"/>
      <c r="V32" s="36"/>
      <c r="W32" s="61"/>
      <c r="X32" s="36"/>
      <c r="Y32" s="25"/>
      <c r="Z32" s="25"/>
      <c r="AA32" s="25"/>
      <c r="AB32" s="25"/>
      <c r="AC32" s="25"/>
      <c r="AD32" s="25"/>
      <c r="AE32" s="25"/>
      <c r="AF32" s="25"/>
    </row>
    <row r="33" spans="1:32" s="171" customFormat="1" ht="15" customHeight="1" x14ac:dyDescent="0.25">
      <c r="A33" s="24"/>
      <c r="B33" s="61"/>
      <c r="C33" s="36"/>
      <c r="D33" s="61"/>
      <c r="E33" s="86"/>
      <c r="F33" s="31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8"/>
      <c r="R33" s="118"/>
      <c r="S33" s="118"/>
      <c r="T33" s="118"/>
      <c r="U33" s="118"/>
      <c r="V33" s="36"/>
      <c r="W33" s="61"/>
      <c r="X33" s="36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4"/>
      <c r="B34" s="61"/>
      <c r="C34" s="36"/>
      <c r="D34" s="61"/>
      <c r="E34" s="86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8"/>
      <c r="R34" s="118"/>
      <c r="S34" s="118"/>
      <c r="T34" s="118"/>
      <c r="U34" s="118"/>
      <c r="V34" s="36"/>
      <c r="W34" s="61"/>
      <c r="X34" s="36"/>
      <c r="Y34" s="70"/>
      <c r="Z34" s="70"/>
      <c r="AA34" s="70"/>
      <c r="AB34" s="70"/>
      <c r="AC34" s="70"/>
      <c r="AD34" s="70"/>
    </row>
    <row r="35" spans="1:32" x14ac:dyDescent="0.25">
      <c r="A35" s="24"/>
      <c r="B35" s="61"/>
      <c r="C35" s="36"/>
      <c r="D35" s="61"/>
      <c r="E35" s="86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8"/>
      <c r="R35" s="118"/>
      <c r="S35" s="118"/>
      <c r="T35" s="118"/>
      <c r="U35" s="118"/>
      <c r="V35" s="36"/>
      <c r="W35" s="61"/>
      <c r="X35" s="36"/>
      <c r="Y35" s="70"/>
      <c r="Z35" s="70"/>
      <c r="AA35" s="70"/>
      <c r="AB35" s="70"/>
      <c r="AC35" s="70"/>
      <c r="AD35" s="70"/>
    </row>
    <row r="36" spans="1:32" x14ac:dyDescent="0.25">
      <c r="A36" s="24"/>
      <c r="B36" s="61"/>
      <c r="C36" s="36"/>
      <c r="D36" s="61"/>
      <c r="E36" s="86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8"/>
      <c r="R36" s="118"/>
      <c r="S36" s="118"/>
      <c r="T36" s="118"/>
      <c r="U36" s="118"/>
      <c r="V36" s="36"/>
      <c r="W36" s="61"/>
      <c r="X36" s="36"/>
      <c r="Y36" s="70"/>
      <c r="Z36" s="70"/>
      <c r="AA36" s="70"/>
      <c r="AB36" s="70"/>
      <c r="AC36" s="70"/>
      <c r="AD36" s="70"/>
    </row>
    <row r="37" spans="1:32" x14ac:dyDescent="0.25">
      <c r="A37" s="24"/>
      <c r="B37" s="61"/>
      <c r="C37" s="36"/>
      <c r="D37" s="61"/>
      <c r="E37" s="86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8"/>
      <c r="R37" s="118"/>
      <c r="S37" s="118"/>
      <c r="T37" s="118"/>
      <c r="U37" s="118"/>
      <c r="V37" s="36"/>
      <c r="W37" s="61"/>
      <c r="X37" s="36"/>
      <c r="Y37" s="70"/>
      <c r="Z37" s="70"/>
      <c r="AA37" s="70"/>
      <c r="AB37" s="70"/>
      <c r="AC37" s="70"/>
      <c r="AD37" s="70"/>
    </row>
    <row r="38" spans="1:32" x14ac:dyDescent="0.25">
      <c r="A38" s="24"/>
      <c r="B38" s="61"/>
      <c r="C38" s="36"/>
      <c r="D38" s="61"/>
      <c r="E38" s="86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8"/>
      <c r="R38" s="118"/>
      <c r="S38" s="118"/>
      <c r="T38" s="118"/>
      <c r="U38" s="118"/>
      <c r="V38" s="36"/>
      <c r="W38" s="61"/>
      <c r="X38" s="36"/>
      <c r="Y38" s="70"/>
      <c r="Z38" s="70"/>
      <c r="AA38" s="70"/>
      <c r="AB38" s="70"/>
      <c r="AC38" s="70"/>
      <c r="AD38" s="70"/>
    </row>
    <row r="39" spans="1:32" x14ac:dyDescent="0.25">
      <c r="A39" s="24"/>
      <c r="B39" s="61"/>
      <c r="C39" s="36"/>
      <c r="D39" s="61"/>
      <c r="E39" s="86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8"/>
      <c r="R39" s="118"/>
      <c r="S39" s="118"/>
      <c r="T39" s="118"/>
      <c r="U39" s="118"/>
      <c r="V39" s="36"/>
      <c r="W39" s="61"/>
      <c r="X39" s="36"/>
      <c r="Y39" s="70"/>
      <c r="Z39" s="70"/>
      <c r="AA39" s="70"/>
      <c r="AB39" s="70"/>
      <c r="AC39" s="70"/>
      <c r="AD39" s="70"/>
    </row>
    <row r="40" spans="1:32" x14ac:dyDescent="0.25">
      <c r="A40" s="24"/>
      <c r="B40" s="61"/>
      <c r="C40" s="36"/>
      <c r="D40" s="61"/>
      <c r="E40" s="86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18"/>
      <c r="R40" s="118"/>
      <c r="S40" s="118"/>
      <c r="T40" s="118"/>
      <c r="U40" s="118"/>
      <c r="V40" s="36"/>
      <c r="W40" s="61"/>
      <c r="X40" s="36"/>
      <c r="Y40" s="70"/>
      <c r="Z40" s="70"/>
      <c r="AA40" s="70"/>
      <c r="AB40" s="70"/>
      <c r="AC40" s="70"/>
      <c r="AD40" s="70"/>
    </row>
    <row r="41" spans="1:32" x14ac:dyDescent="0.25">
      <c r="A41" s="24"/>
      <c r="B41" s="61"/>
      <c r="C41" s="36"/>
      <c r="D41" s="61"/>
      <c r="E41" s="86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18"/>
      <c r="R41" s="118"/>
      <c r="S41" s="118"/>
      <c r="T41" s="118"/>
      <c r="U41" s="118"/>
      <c r="V41" s="36"/>
      <c r="W41" s="61"/>
      <c r="X41" s="36"/>
      <c r="Y41" s="70"/>
      <c r="Z41" s="70"/>
      <c r="AA41" s="70"/>
      <c r="AB41" s="70"/>
      <c r="AC41" s="70"/>
      <c r="AD41" s="70"/>
    </row>
    <row r="42" spans="1:32" x14ac:dyDescent="0.25">
      <c r="A42" s="24"/>
      <c r="B42" s="61"/>
      <c r="C42" s="36"/>
      <c r="D42" s="61"/>
      <c r="E42" s="86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18"/>
      <c r="R42" s="118"/>
      <c r="S42" s="118"/>
      <c r="T42" s="118"/>
      <c r="U42" s="118"/>
      <c r="V42" s="36"/>
      <c r="W42" s="61"/>
      <c r="X42" s="36"/>
      <c r="Y42" s="70"/>
      <c r="Z42" s="70"/>
      <c r="AA42" s="70"/>
      <c r="AB42" s="70"/>
      <c r="AC42" s="70"/>
      <c r="AD42" s="70"/>
    </row>
    <row r="43" spans="1:32" x14ac:dyDescent="0.25">
      <c r="A43" s="24"/>
      <c r="B43" s="61"/>
      <c r="C43" s="36"/>
      <c r="D43" s="61"/>
      <c r="E43" s="86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18"/>
      <c r="R43" s="118"/>
      <c r="S43" s="118"/>
      <c r="T43" s="118"/>
      <c r="U43" s="118"/>
      <c r="V43" s="36"/>
      <c r="W43" s="61"/>
      <c r="X43" s="36"/>
      <c r="Y43" s="70"/>
      <c r="Z43" s="70"/>
      <c r="AA43" s="70"/>
      <c r="AB43" s="70"/>
      <c r="AC43" s="70"/>
      <c r="AD43" s="70"/>
    </row>
    <row r="44" spans="1:32" x14ac:dyDescent="0.25">
      <c r="A44" s="24"/>
      <c r="B44" s="61"/>
      <c r="C44" s="36"/>
      <c r="D44" s="61"/>
      <c r="E44" s="86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18"/>
      <c r="R44" s="118"/>
      <c r="S44" s="118"/>
      <c r="T44" s="118"/>
      <c r="U44" s="118"/>
      <c r="V44" s="36"/>
      <c r="W44" s="61"/>
      <c r="X44" s="36"/>
      <c r="Y44" s="70"/>
      <c r="Z44" s="70"/>
      <c r="AA44" s="70"/>
      <c r="AB44" s="70"/>
      <c r="AC44" s="70"/>
      <c r="AD44" s="70"/>
    </row>
    <row r="45" spans="1:32" x14ac:dyDescent="0.25">
      <c r="A45" s="24"/>
      <c r="B45" s="61"/>
      <c r="C45" s="36"/>
      <c r="D45" s="61"/>
      <c r="E45" s="86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18"/>
      <c r="R45" s="118"/>
      <c r="S45" s="118"/>
      <c r="T45" s="118"/>
      <c r="U45" s="118"/>
      <c r="V45" s="36"/>
      <c r="W45" s="61"/>
      <c r="X45" s="36"/>
      <c r="Y45" s="70"/>
      <c r="Z45" s="70"/>
      <c r="AA45" s="70"/>
      <c r="AB45" s="70"/>
      <c r="AC45" s="70"/>
      <c r="AD45" s="70"/>
    </row>
    <row r="46" spans="1:32" x14ac:dyDescent="0.25">
      <c r="A46" s="24"/>
      <c r="B46" s="61"/>
      <c r="C46" s="36"/>
      <c r="D46" s="61"/>
      <c r="E46" s="86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18"/>
      <c r="R46" s="118"/>
      <c r="S46" s="118"/>
      <c r="T46" s="118"/>
      <c r="U46" s="118"/>
      <c r="V46" s="36"/>
      <c r="W46" s="61"/>
      <c r="X46" s="36"/>
      <c r="Y46" s="70"/>
      <c r="Z46" s="70"/>
      <c r="AA46" s="70"/>
      <c r="AB46" s="70"/>
      <c r="AC46" s="70"/>
      <c r="AD46" s="70"/>
    </row>
    <row r="47" spans="1:32" x14ac:dyDescent="0.25">
      <c r="A47" s="24"/>
      <c r="B47" s="61"/>
      <c r="C47" s="36"/>
      <c r="D47" s="61"/>
      <c r="E47" s="86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18"/>
      <c r="R47" s="118"/>
      <c r="S47" s="118"/>
      <c r="T47" s="118"/>
      <c r="U47" s="118"/>
      <c r="V47" s="36"/>
      <c r="W47" s="61"/>
      <c r="X47" s="36"/>
      <c r="Y47" s="70"/>
      <c r="Z47" s="70"/>
      <c r="AA47" s="70"/>
      <c r="AB47" s="70"/>
      <c r="AC47" s="70"/>
      <c r="AD47" s="70"/>
    </row>
    <row r="48" spans="1:32" x14ac:dyDescent="0.25">
      <c r="A48" s="24"/>
      <c r="B48" s="61"/>
      <c r="C48" s="36"/>
      <c r="D48" s="61"/>
      <c r="E48" s="86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18"/>
      <c r="R48" s="118"/>
      <c r="S48" s="118"/>
      <c r="T48" s="118"/>
      <c r="U48" s="118"/>
      <c r="V48" s="36"/>
      <c r="W48" s="61"/>
      <c r="X48" s="36"/>
      <c r="Y48" s="70"/>
      <c r="Z48" s="70"/>
      <c r="AA48" s="70"/>
      <c r="AB48" s="70"/>
      <c r="AC48" s="70"/>
      <c r="AD48" s="70"/>
    </row>
    <row r="49" spans="1:30" x14ac:dyDescent="0.25">
      <c r="A49" s="24"/>
      <c r="B49" s="61"/>
      <c r="C49" s="36"/>
      <c r="D49" s="61"/>
      <c r="E49" s="86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8"/>
      <c r="R49" s="118"/>
      <c r="S49" s="118"/>
      <c r="T49" s="118"/>
      <c r="U49" s="118"/>
      <c r="V49" s="36"/>
      <c r="W49" s="61"/>
      <c r="X49" s="36"/>
      <c r="Y49" s="70"/>
      <c r="Z49" s="70"/>
      <c r="AA49" s="70"/>
      <c r="AB49" s="70"/>
      <c r="AC49" s="70"/>
      <c r="AD49" s="70"/>
    </row>
    <row r="50" spans="1:30" x14ac:dyDescent="0.25">
      <c r="A50" s="24"/>
      <c r="B50" s="61"/>
      <c r="C50" s="36"/>
      <c r="D50" s="61"/>
      <c r="E50" s="86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8"/>
      <c r="R50" s="118"/>
      <c r="S50" s="118"/>
      <c r="T50" s="118"/>
      <c r="U50" s="118"/>
      <c r="V50" s="36"/>
      <c r="W50" s="61"/>
      <c r="X50" s="36"/>
      <c r="Y50" s="70"/>
      <c r="Z50" s="70"/>
      <c r="AA50" s="70"/>
      <c r="AB50" s="70"/>
      <c r="AC50" s="70"/>
      <c r="AD50" s="70"/>
    </row>
    <row r="51" spans="1:30" x14ac:dyDescent="0.25">
      <c r="A51" s="24"/>
      <c r="B51" s="61"/>
      <c r="C51" s="36"/>
      <c r="D51" s="61"/>
      <c r="E51" s="86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8"/>
      <c r="R51" s="118"/>
      <c r="S51" s="118"/>
      <c r="T51" s="118"/>
      <c r="U51" s="118"/>
      <c r="V51" s="36"/>
      <c r="W51" s="61"/>
      <c r="X51" s="36"/>
      <c r="Y51" s="70"/>
      <c r="Z51" s="70"/>
      <c r="AA51" s="70"/>
      <c r="AB51" s="70"/>
      <c r="AC51" s="70"/>
      <c r="AD51" s="70"/>
    </row>
    <row r="52" spans="1:30" x14ac:dyDescent="0.25">
      <c r="A52" s="24"/>
      <c r="B52" s="61"/>
      <c r="C52" s="36"/>
      <c r="D52" s="61"/>
      <c r="E52" s="86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8"/>
      <c r="R52" s="118"/>
      <c r="S52" s="118"/>
      <c r="T52" s="118"/>
      <c r="U52" s="118"/>
      <c r="V52" s="36"/>
      <c r="W52" s="61"/>
      <c r="X52" s="36"/>
      <c r="Y52" s="70"/>
      <c r="Z52" s="70"/>
      <c r="AA52" s="70"/>
      <c r="AB52" s="70"/>
      <c r="AC52" s="70"/>
      <c r="AD52" s="70"/>
    </row>
    <row r="53" spans="1:30" x14ac:dyDescent="0.25">
      <c r="A53" s="24"/>
      <c r="B53" s="61"/>
      <c r="C53" s="36"/>
      <c r="D53" s="61"/>
      <c r="E53" s="86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18"/>
      <c r="R53" s="118"/>
      <c r="S53" s="118"/>
      <c r="T53" s="118"/>
      <c r="U53" s="118"/>
      <c r="V53" s="36"/>
      <c r="W53" s="61"/>
      <c r="X53" s="36"/>
      <c r="Y53" s="70"/>
      <c r="Z53" s="70"/>
      <c r="AA53" s="70"/>
      <c r="AB53" s="70"/>
      <c r="AC53" s="70"/>
      <c r="AD53" s="70"/>
    </row>
    <row r="54" spans="1:30" x14ac:dyDescent="0.25">
      <c r="A54" s="24"/>
      <c r="B54" s="61"/>
      <c r="C54" s="36"/>
      <c r="D54" s="61"/>
      <c r="E54" s="86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18"/>
      <c r="R54" s="118"/>
      <c r="S54" s="118"/>
      <c r="T54" s="118"/>
      <c r="U54" s="118"/>
      <c r="V54" s="36"/>
      <c r="W54" s="61"/>
      <c r="X54" s="36"/>
      <c r="Y54" s="70"/>
      <c r="Z54" s="70"/>
      <c r="AA54" s="70"/>
      <c r="AB54" s="70"/>
      <c r="AC54" s="70"/>
      <c r="AD54" s="70"/>
    </row>
    <row r="55" spans="1:30" x14ac:dyDescent="0.25">
      <c r="A55" s="24"/>
      <c r="B55" s="61"/>
      <c r="C55" s="36"/>
      <c r="D55" s="61"/>
      <c r="E55" s="86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18"/>
      <c r="R55" s="118"/>
      <c r="S55" s="118"/>
      <c r="T55" s="118"/>
      <c r="U55" s="118"/>
      <c r="V55" s="36"/>
      <c r="W55" s="61"/>
      <c r="X55" s="36"/>
      <c r="Y55" s="70"/>
      <c r="Z55" s="70"/>
      <c r="AA55" s="70"/>
      <c r="AB55" s="70"/>
      <c r="AC55" s="70"/>
      <c r="AD55" s="70"/>
    </row>
    <row r="56" spans="1:30" x14ac:dyDescent="0.25">
      <c r="A56" s="24"/>
      <c r="B56" s="61"/>
      <c r="C56" s="36"/>
      <c r="D56" s="61"/>
      <c r="E56" s="86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18"/>
      <c r="R56" s="118"/>
      <c r="S56" s="118"/>
      <c r="T56" s="118"/>
      <c r="U56" s="118"/>
      <c r="V56" s="36"/>
      <c r="W56" s="61"/>
      <c r="X56" s="36"/>
      <c r="Y56" s="70"/>
      <c r="Z56" s="70"/>
      <c r="AA56" s="70"/>
      <c r="AB56" s="70"/>
      <c r="AC56" s="70"/>
      <c r="AD56" s="70"/>
    </row>
    <row r="57" spans="1:30" x14ac:dyDescent="0.25">
      <c r="A57" s="24"/>
      <c r="B57" s="61"/>
      <c r="C57" s="36"/>
      <c r="D57" s="61"/>
      <c r="E57" s="86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18"/>
      <c r="R57" s="118"/>
      <c r="S57" s="118"/>
      <c r="T57" s="118"/>
      <c r="U57" s="118"/>
      <c r="V57" s="36"/>
      <c r="W57" s="61"/>
      <c r="X57" s="36"/>
      <c r="Y57" s="70"/>
      <c r="Z57" s="70"/>
      <c r="AA57" s="70"/>
      <c r="AB57" s="70"/>
      <c r="AC57" s="70"/>
      <c r="AD57" s="70"/>
    </row>
    <row r="58" spans="1:30" x14ac:dyDescent="0.25">
      <c r="A58" s="24"/>
      <c r="B58" s="61"/>
      <c r="C58" s="36"/>
      <c r="D58" s="61"/>
      <c r="E58" s="86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18"/>
      <c r="R58" s="118"/>
      <c r="S58" s="118"/>
      <c r="T58" s="118"/>
      <c r="U58" s="118"/>
      <c r="V58" s="36"/>
      <c r="W58" s="61"/>
      <c r="X58" s="36"/>
      <c r="Y58" s="70"/>
      <c r="Z58" s="70"/>
      <c r="AA58" s="70"/>
      <c r="AB58" s="70"/>
      <c r="AC58" s="70"/>
      <c r="AD58" s="70"/>
    </row>
    <row r="59" spans="1:30" x14ac:dyDescent="0.25">
      <c r="A59" s="24"/>
      <c r="B59" s="61"/>
      <c r="C59" s="36"/>
      <c r="D59" s="61"/>
      <c r="E59" s="86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18"/>
      <c r="R59" s="118"/>
      <c r="S59" s="118"/>
      <c r="T59" s="118"/>
      <c r="U59" s="118"/>
      <c r="V59" s="36"/>
      <c r="W59" s="61"/>
      <c r="X59" s="36"/>
      <c r="Y59" s="70"/>
      <c r="Z59" s="70"/>
      <c r="AA59" s="70"/>
      <c r="AB59" s="70"/>
      <c r="AC59" s="70"/>
      <c r="AD59" s="70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0"/>
      <c r="R67" s="120"/>
      <c r="S67" s="120"/>
      <c r="T67" s="120"/>
      <c r="U67" s="120"/>
      <c r="V67"/>
      <c r="W67"/>
      <c r="X67"/>
      <c r="Y67"/>
      <c r="Z67"/>
      <c r="AA67"/>
      <c r="AB67"/>
      <c r="AC67"/>
      <c r="AD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0"/>
      <c r="R69" s="120"/>
      <c r="S69" s="120"/>
      <c r="T69" s="120"/>
      <c r="U69" s="12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0"/>
      <c r="R70" s="120"/>
      <c r="S70" s="120"/>
      <c r="T70" s="120"/>
      <c r="U70" s="12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0"/>
      <c r="R71" s="120"/>
      <c r="S71" s="120"/>
      <c r="T71" s="120"/>
      <c r="U71" s="12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0"/>
      <c r="R72" s="120"/>
      <c r="S72" s="120"/>
      <c r="T72" s="120"/>
      <c r="U72" s="12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0"/>
      <c r="R73" s="120"/>
      <c r="S73" s="120"/>
      <c r="T73" s="120"/>
      <c r="U73" s="12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0"/>
      <c r="R74" s="120"/>
      <c r="S74" s="120"/>
      <c r="T74" s="120"/>
      <c r="U74" s="12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0"/>
      <c r="R75" s="120"/>
      <c r="S75" s="120"/>
      <c r="T75" s="120"/>
      <c r="U75" s="12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0"/>
      <c r="R76" s="120"/>
      <c r="S76" s="120"/>
      <c r="T76" s="120"/>
      <c r="U76" s="12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0"/>
      <c r="R77" s="120"/>
      <c r="S77" s="120"/>
      <c r="T77" s="120"/>
      <c r="U77" s="12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0"/>
      <c r="R78" s="120"/>
      <c r="S78" s="120"/>
      <c r="T78" s="120"/>
      <c r="U78" s="120"/>
      <c r="V78"/>
      <c r="W78"/>
      <c r="X78"/>
      <c r="Y78"/>
      <c r="Z78"/>
      <c r="AA78"/>
      <c r="AB78"/>
      <c r="AC78"/>
      <c r="AD78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0"/>
      <c r="R87" s="120"/>
      <c r="S87" s="120"/>
      <c r="T87" s="120"/>
      <c r="U87" s="12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0"/>
      <c r="R88" s="120"/>
      <c r="S88" s="120"/>
      <c r="T88" s="120"/>
      <c r="U88" s="12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0"/>
      <c r="R89" s="120"/>
      <c r="S89" s="120"/>
      <c r="T89" s="120"/>
      <c r="U89" s="12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0"/>
      <c r="R90" s="120"/>
      <c r="S90" s="120"/>
      <c r="T90" s="120"/>
      <c r="U90" s="12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0"/>
      <c r="R91" s="120"/>
      <c r="S91" s="120"/>
      <c r="T91" s="120"/>
      <c r="U91" s="12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0"/>
      <c r="R92" s="120"/>
      <c r="S92" s="120"/>
      <c r="T92" s="120"/>
      <c r="U92" s="12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0"/>
      <c r="R93" s="120"/>
      <c r="S93" s="120"/>
      <c r="T93" s="120"/>
      <c r="U93" s="12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0"/>
      <c r="R94" s="120"/>
      <c r="S94" s="120"/>
      <c r="T94" s="120"/>
      <c r="U94" s="12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0"/>
      <c r="R95" s="120"/>
      <c r="S95" s="120"/>
      <c r="T95" s="120"/>
      <c r="U95" s="12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0"/>
      <c r="R96" s="120"/>
      <c r="S96" s="120"/>
      <c r="T96" s="120"/>
      <c r="U96" s="12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0"/>
      <c r="R97" s="120"/>
      <c r="S97" s="120"/>
      <c r="T97" s="120"/>
      <c r="U97" s="12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0"/>
      <c r="R98" s="120"/>
      <c r="S98" s="120"/>
      <c r="T98" s="120"/>
      <c r="U98" s="12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0"/>
      <c r="R99" s="120"/>
      <c r="S99" s="120"/>
      <c r="T99" s="120"/>
      <c r="U99" s="12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0"/>
      <c r="R100" s="120"/>
      <c r="S100" s="120"/>
      <c r="T100" s="120"/>
      <c r="U100" s="12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0"/>
      <c r="R101" s="120"/>
      <c r="S101" s="120"/>
      <c r="T101" s="120"/>
      <c r="U101" s="12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0"/>
      <c r="R102" s="120"/>
      <c r="S102" s="120"/>
      <c r="T102" s="120"/>
      <c r="U102" s="12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0"/>
      <c r="R103" s="120"/>
      <c r="S103" s="120"/>
      <c r="T103" s="120"/>
      <c r="U103" s="12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0"/>
      <c r="R104" s="120"/>
      <c r="S104" s="120"/>
      <c r="T104" s="120"/>
      <c r="U104" s="12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0"/>
      <c r="R105" s="120"/>
      <c r="S105" s="120"/>
      <c r="T105" s="120"/>
      <c r="U105" s="12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0"/>
      <c r="R106" s="120"/>
      <c r="S106" s="120"/>
      <c r="T106" s="120"/>
      <c r="U106" s="12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0"/>
      <c r="R107" s="120"/>
      <c r="S107" s="120"/>
      <c r="T107" s="120"/>
      <c r="U107" s="12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0"/>
      <c r="R108" s="120"/>
      <c r="S108" s="120"/>
      <c r="T108" s="120"/>
      <c r="U108" s="12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0"/>
      <c r="R109" s="120"/>
      <c r="S109" s="120"/>
      <c r="T109" s="120"/>
      <c r="U109" s="12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0"/>
      <c r="R110" s="120"/>
      <c r="S110" s="120"/>
      <c r="T110" s="120"/>
      <c r="U110" s="12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0"/>
      <c r="R111" s="120"/>
      <c r="S111" s="120"/>
      <c r="T111" s="120"/>
      <c r="U111" s="12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0"/>
      <c r="R112" s="120"/>
      <c r="S112" s="120"/>
      <c r="T112" s="120"/>
      <c r="U112" s="12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0"/>
      <c r="R113" s="120"/>
      <c r="S113" s="120"/>
      <c r="T113" s="120"/>
      <c r="U113" s="12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0"/>
      <c r="R114" s="120"/>
      <c r="S114" s="120"/>
      <c r="T114" s="120"/>
      <c r="U114" s="12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0"/>
      <c r="R115" s="120"/>
      <c r="S115" s="120"/>
      <c r="T115" s="120"/>
      <c r="U115" s="12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0"/>
      <c r="R116" s="120"/>
      <c r="S116" s="120"/>
      <c r="T116" s="120"/>
      <c r="U116" s="12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0"/>
      <c r="R117" s="120"/>
      <c r="S117" s="120"/>
      <c r="T117" s="120"/>
      <c r="U117" s="12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0"/>
      <c r="R118" s="120"/>
      <c r="S118" s="120"/>
      <c r="T118" s="120"/>
      <c r="U118" s="12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0"/>
      <c r="R119" s="120"/>
      <c r="S119" s="120"/>
      <c r="T119" s="120"/>
      <c r="U119" s="12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0"/>
      <c r="R120" s="120"/>
      <c r="S120" s="120"/>
      <c r="T120" s="120"/>
      <c r="U120" s="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0"/>
      <c r="R121" s="120"/>
      <c r="S121" s="120"/>
      <c r="T121" s="120"/>
      <c r="U121" s="12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0"/>
      <c r="R122" s="120"/>
      <c r="S122" s="120"/>
      <c r="T122" s="120"/>
      <c r="U122" s="12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0"/>
      <c r="R123" s="120"/>
      <c r="S123" s="120"/>
      <c r="T123" s="120"/>
      <c r="U123" s="12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0"/>
      <c r="R124" s="120"/>
      <c r="S124" s="120"/>
      <c r="T124" s="120"/>
      <c r="U124" s="12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0"/>
      <c r="R125" s="120"/>
      <c r="S125" s="120"/>
      <c r="T125" s="120"/>
      <c r="U125" s="12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0"/>
      <c r="R126" s="120"/>
      <c r="S126" s="120"/>
      <c r="T126" s="120"/>
      <c r="U126" s="12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0"/>
      <c r="R127" s="120"/>
      <c r="S127" s="120"/>
      <c r="T127" s="120"/>
      <c r="U127" s="12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0"/>
      <c r="R128" s="120"/>
      <c r="S128" s="120"/>
      <c r="T128" s="120"/>
      <c r="U128" s="12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0"/>
      <c r="R129" s="120"/>
      <c r="S129" s="120"/>
      <c r="T129" s="120"/>
      <c r="U129" s="12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0"/>
      <c r="R130" s="120"/>
      <c r="S130" s="120"/>
      <c r="T130" s="120"/>
      <c r="U130" s="12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0"/>
      <c r="R131" s="120"/>
      <c r="S131" s="120"/>
      <c r="T131" s="120"/>
      <c r="U131" s="12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0"/>
      <c r="R132" s="120"/>
      <c r="S132" s="120"/>
      <c r="T132" s="120"/>
      <c r="U132" s="12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0"/>
      <c r="R133" s="120"/>
      <c r="S133" s="120"/>
      <c r="T133" s="120"/>
      <c r="U133" s="12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0"/>
      <c r="R134" s="120"/>
      <c r="S134" s="120"/>
      <c r="T134" s="120"/>
      <c r="U134" s="12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0"/>
      <c r="R135" s="120"/>
      <c r="S135" s="120"/>
      <c r="T135" s="120"/>
      <c r="U135" s="12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0"/>
      <c r="R136" s="120"/>
      <c r="S136" s="120"/>
      <c r="T136" s="120"/>
      <c r="U136" s="12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0"/>
      <c r="R137" s="120"/>
      <c r="S137" s="120"/>
      <c r="T137" s="120"/>
      <c r="U137" s="12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0"/>
      <c r="R138" s="120"/>
      <c r="S138" s="120"/>
      <c r="T138" s="120"/>
      <c r="U138" s="12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0"/>
      <c r="R139" s="120"/>
      <c r="S139" s="120"/>
      <c r="T139" s="120"/>
      <c r="U139" s="12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0"/>
      <c r="R140" s="120"/>
      <c r="S140" s="120"/>
      <c r="T140" s="120"/>
      <c r="U140" s="12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0"/>
      <c r="R141" s="120"/>
      <c r="S141" s="120"/>
      <c r="T141" s="120"/>
      <c r="U141" s="12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0"/>
      <c r="R142" s="120"/>
      <c r="S142" s="120"/>
      <c r="T142" s="120"/>
      <c r="U142" s="12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0"/>
      <c r="R143" s="120"/>
      <c r="S143" s="120"/>
      <c r="T143" s="120"/>
      <c r="U143" s="12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0"/>
      <c r="R144" s="120"/>
      <c r="S144" s="120"/>
      <c r="T144" s="120"/>
      <c r="U144" s="12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0"/>
      <c r="R145" s="120"/>
      <c r="S145" s="120"/>
      <c r="T145" s="120"/>
      <c r="U145" s="12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0"/>
      <c r="R146" s="120"/>
      <c r="S146" s="120"/>
      <c r="T146" s="120"/>
      <c r="U146" s="12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0"/>
      <c r="R147" s="120"/>
      <c r="S147" s="120"/>
      <c r="T147" s="120"/>
      <c r="U147" s="12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0"/>
      <c r="R148" s="120"/>
      <c r="S148" s="120"/>
      <c r="T148" s="120"/>
      <c r="U148" s="12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0"/>
      <c r="R149" s="120"/>
      <c r="S149" s="120"/>
      <c r="T149" s="120"/>
      <c r="U149" s="12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0"/>
      <c r="R150" s="120"/>
      <c r="S150" s="120"/>
      <c r="T150" s="120"/>
      <c r="U150" s="12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0"/>
      <c r="R151" s="120"/>
      <c r="S151" s="120"/>
      <c r="T151" s="120"/>
      <c r="U151" s="12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0"/>
      <c r="R152" s="120"/>
      <c r="S152" s="120"/>
      <c r="T152" s="120"/>
      <c r="U152" s="12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0"/>
      <c r="R153" s="120"/>
      <c r="S153" s="120"/>
      <c r="T153" s="120"/>
      <c r="U153" s="12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0"/>
      <c r="R154" s="120"/>
      <c r="S154" s="120"/>
      <c r="T154" s="120"/>
      <c r="U154" s="12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0"/>
      <c r="R155" s="120"/>
      <c r="S155" s="120"/>
      <c r="T155" s="120"/>
      <c r="U155" s="12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0"/>
      <c r="R156" s="120"/>
      <c r="S156" s="120"/>
      <c r="T156" s="120"/>
      <c r="U156" s="12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0"/>
      <c r="R157" s="120"/>
      <c r="S157" s="120"/>
      <c r="T157" s="120"/>
      <c r="U157" s="12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0"/>
      <c r="R158" s="120"/>
      <c r="S158" s="120"/>
      <c r="T158" s="120"/>
      <c r="U158" s="12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0"/>
      <c r="R159" s="120"/>
      <c r="S159" s="120"/>
      <c r="T159" s="120"/>
      <c r="U159" s="12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0"/>
      <c r="R160" s="120"/>
      <c r="S160" s="120"/>
      <c r="T160" s="120"/>
      <c r="U160" s="12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0"/>
      <c r="R161" s="120"/>
      <c r="S161" s="120"/>
      <c r="T161" s="120"/>
      <c r="U161" s="12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0"/>
      <c r="R162" s="120"/>
      <c r="S162" s="120"/>
      <c r="T162" s="120"/>
      <c r="U162" s="12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0"/>
      <c r="R163" s="120"/>
      <c r="S163" s="120"/>
      <c r="T163" s="120"/>
      <c r="U163" s="12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0"/>
      <c r="R164" s="120"/>
      <c r="S164" s="120"/>
      <c r="T164" s="120"/>
      <c r="U164" s="12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0"/>
      <c r="R165" s="120"/>
      <c r="S165" s="120"/>
      <c r="T165" s="120"/>
      <c r="U165" s="12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0"/>
      <c r="R166" s="120"/>
      <c r="S166" s="120"/>
      <c r="T166" s="120"/>
      <c r="U166" s="12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0"/>
      <c r="R167" s="120"/>
      <c r="S167" s="120"/>
      <c r="T167" s="120"/>
      <c r="U167" s="12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0"/>
      <c r="R168" s="120"/>
      <c r="S168" s="120"/>
      <c r="T168" s="120"/>
      <c r="U168" s="12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0"/>
      <c r="R169" s="120"/>
      <c r="S169" s="120"/>
      <c r="T169" s="120"/>
      <c r="U169" s="12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0"/>
      <c r="R170" s="120"/>
      <c r="S170" s="120"/>
      <c r="T170" s="120"/>
      <c r="U170" s="12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0"/>
      <c r="R171" s="120"/>
      <c r="S171" s="120"/>
      <c r="T171" s="120"/>
      <c r="U171" s="12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0"/>
      <c r="R172" s="120"/>
      <c r="S172" s="120"/>
      <c r="T172" s="120"/>
      <c r="U172" s="12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0"/>
      <c r="R173" s="120"/>
      <c r="S173" s="120"/>
      <c r="T173" s="120"/>
      <c r="U173" s="12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0"/>
      <c r="R174" s="120"/>
      <c r="S174" s="120"/>
      <c r="T174" s="120"/>
      <c r="U174" s="12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0"/>
      <c r="R175" s="120"/>
      <c r="S175" s="120"/>
      <c r="T175" s="120"/>
      <c r="U175" s="12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0"/>
      <c r="R176" s="120"/>
      <c r="S176" s="120"/>
      <c r="T176" s="120"/>
      <c r="U176" s="12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0"/>
      <c r="R177" s="120"/>
      <c r="S177" s="120"/>
      <c r="T177" s="120"/>
      <c r="U177" s="120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2020-09-11T20:24:24Z</dcterms:modified>
</cp:coreProperties>
</file>