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3" i="5" l="1"/>
  <c r="N13" i="5"/>
  <c r="M13" i="5"/>
  <c r="L13" i="5"/>
  <c r="J13" i="5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AR9" i="5" l="1"/>
  <c r="H13" i="5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<sst xmlns="http://schemas.openxmlformats.org/spreadsheetml/2006/main" count="76" uniqueCount="33">
  <si>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</si>
  <si>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</si>
  <si>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</si>
  <si>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</si>
  <si>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</si>
  <si>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</si>
  <si>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</si>
  <si>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</si>
  <si>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</si>
  <si>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</si>
  <si>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</si>
  <si>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</si>
  <si>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</si>
  <si>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</si>
  <si>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</si>
  <si>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</si>
  <si>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</si>
  <si>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</si>
  <si>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</si>
  <si>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</si>
  <si>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</si>
  <si>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</si>
  <si>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</si>
  <si>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</si>
  <si>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Juuso Jokinen</t>
  </si>
  <si>
    <t>8.</t>
  </si>
  <si>
    <t>SMJ</t>
  </si>
  <si>
    <t>5.</t>
  </si>
  <si>
    <t>28.4.2000   Ylistaro</t>
  </si>
  <si>
    <t>SMJ = Seinäjoen Maila-Jussit  (1932),  kasvattajaseura</t>
  </si>
  <si>
    <t>2.</t>
  </si>
  <si>
    <t>APV</t>
  </si>
  <si>
    <t>APV = Alavuden Peli-Veikot  (1953)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</si>
</sst>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1</v>
      </c>
      <c r="AE4" s="12">
        <v>1</v>
      </c>
      <c r="AF4" s="68">
        <v>0.25</v>
      </c>
      <c r="AG4" s="10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27</v>
      </c>
      <c r="Z6" s="1" t="s">
        <v>26</v>
      </c>
      <c r="AA6" s="12">
        <v>13</v>
      </c>
      <c r="AB6" s="12">
        <v>1</v>
      </c>
      <c r="AC6" s="12">
        <v>6</v>
      </c>
      <c r="AD6" s="12">
        <v>12</v>
      </c>
      <c r="AE6" s="12">
        <v>43</v>
      </c>
      <c r="AF6" s="68">
        <v>0.55840000000000001</v>
      </c>
      <c r="AG6" s="10">
        <v>77</v>
      </c>
      <c r="AH6" s="7"/>
      <c r="AI6" s="7"/>
      <c r="AJ6" s="7"/>
      <c r="AK6" s="7"/>
      <c r="AL6" s="10"/>
      <c r="AM6" s="1"/>
      <c r="AN6" s="1"/>
      <c r="AO6" s="52"/>
      <c r="AP6" s="1"/>
      <c r="AQ6" s="1"/>
      <c r="AR6" s="52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30</v>
      </c>
      <c r="Z7" s="1" t="s">
        <v>26</v>
      </c>
      <c r="AA7" s="12">
        <v>15</v>
      </c>
      <c r="AB7" s="12">
        <v>1</v>
      </c>
      <c r="AC7" s="12">
        <v>10</v>
      </c>
      <c r="AD7" s="12">
        <v>15</v>
      </c>
      <c r="AE7" s="12">
        <v>66</v>
      </c>
      <c r="AF7" s="68">
        <v>0.6</v>
      </c>
      <c r="AG7" s="19">
        <v>110</v>
      </c>
      <c r="AH7" s="40"/>
      <c r="AI7" s="7"/>
      <c r="AJ7" s="7"/>
      <c r="AK7" s="7"/>
      <c r="AM7" s="12">
        <v>5</v>
      </c>
      <c r="AN7" s="12">
        <v>0</v>
      </c>
      <c r="AO7" s="13">
        <v>2</v>
      </c>
      <c r="AP7" s="12">
        <v>4</v>
      </c>
      <c r="AQ7" s="12">
        <v>17</v>
      </c>
      <c r="AR7" s="65">
        <v>0.5</v>
      </c>
      <c r="AS7" s="19">
        <v>34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2020</v>
      </c>
      <c r="C8" s="12" t="s">
        <v>27</v>
      </c>
      <c r="D8" s="1" t="s">
        <v>31</v>
      </c>
      <c r="E8" s="12">
        <v>2</v>
      </c>
      <c r="F8" s="12">
        <v>0</v>
      </c>
      <c r="G8" s="12">
        <v>0</v>
      </c>
      <c r="H8" s="12">
        <v>0</v>
      </c>
      <c r="I8" s="12">
        <v>0</v>
      </c>
      <c r="J8" s="32">
        <v>0</v>
      </c>
      <c r="K8" s="19">
        <v>4</v>
      </c>
      <c r="L8" s="40"/>
      <c r="M8" s="7"/>
      <c r="N8" s="7"/>
      <c r="O8" s="7"/>
      <c r="P8" s="69"/>
      <c r="Q8" s="12"/>
      <c r="R8" s="12"/>
      <c r="S8" s="13"/>
      <c r="T8" s="12"/>
      <c r="U8" s="12"/>
      <c r="V8" s="65"/>
      <c r="W8" s="19"/>
      <c r="X8" s="12"/>
      <c r="Y8" s="12"/>
      <c r="Z8" s="1"/>
      <c r="AA8" s="12"/>
      <c r="AB8" s="12"/>
      <c r="AC8" s="12"/>
      <c r="AD8" s="12"/>
      <c r="AE8" s="12"/>
      <c r="AF8" s="68"/>
      <c r="AG8" s="10"/>
      <c r="AH8" s="7"/>
      <c r="AI8" s="7"/>
      <c r="AJ8" s="7"/>
      <c r="AK8" s="7"/>
      <c r="AL8" s="10"/>
      <c r="AM8" s="1"/>
      <c r="AN8" s="1"/>
      <c r="AO8" s="1"/>
      <c r="AP8" s="1"/>
      <c r="AQ8" s="1"/>
      <c r="AR8" s="52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2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4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29</v>
      </c>
      <c r="AB9" s="36">
        <f>SUM(AB4:AB8)</f>
        <v>2</v>
      </c>
      <c r="AC9" s="36">
        <f>SUM(AC4:AC8)</f>
        <v>16</v>
      </c>
      <c r="AD9" s="36">
        <f>SUM(AD4:AD8)</f>
        <v>28</v>
      </c>
      <c r="AE9" s="36">
        <f>SUM(AE4:AE8)</f>
        <v>110</v>
      </c>
      <c r="AF9" s="37">
        <f>PRODUCT(AE9/AG9)</f>
        <v>0.5759162303664922</v>
      </c>
      <c r="AG9" s="21">
        <f>SUM(AG4:AG8)</f>
        <v>191</v>
      </c>
      <c r="AH9" s="18"/>
      <c r="AI9" s="29"/>
      <c r="AJ9" s="41"/>
      <c r="AK9" s="42"/>
      <c r="AL9" s="10"/>
      <c r="AM9" s="36">
        <f>SUM(AM4:AM8)</f>
        <v>5</v>
      </c>
      <c r="AN9" s="36">
        <f>SUM(AN4:AN8)</f>
        <v>0</v>
      </c>
      <c r="AO9" s="36">
        <f>SUM(AO4:AO8)</f>
        <v>2</v>
      </c>
      <c r="AP9" s="36">
        <f>SUM(AP4:AP8)</f>
        <v>4</v>
      </c>
      <c r="AQ9" s="36">
        <f>SUM(AQ4:AQ8)</f>
        <v>17</v>
      </c>
      <c r="AR9" s="37">
        <f>PRODUCT(AQ9/AS9)</f>
        <v>0.5</v>
      </c>
      <c r="AS9" s="39">
        <f>SUM(AS4:AS8)</f>
        <v>34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29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32</v>
      </c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2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f>PRODUCT(I13/K13)</f>
        <v>0</v>
      </c>
      <c r="K13" s="16">
        <f>PRODUCT(K9+W9)</f>
        <v>4</v>
      </c>
      <c r="L13" s="53">
        <f>PRODUCT((F13+G13)/E13)</f>
        <v>0</v>
      </c>
      <c r="M13" s="53">
        <f>PRODUCT(H13/E13)</f>
        <v>0</v>
      </c>
      <c r="N13" s="53">
        <f>PRODUCT((F13+G13+H13)/E13)</f>
        <v>0</v>
      </c>
      <c r="O13" s="53">
        <f>PRODUCT(I13/E13)</f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34</v>
      </c>
      <c r="F14" s="47">
        <f>PRODUCT(AB9+AN9)</f>
        <v>2</v>
      </c>
      <c r="G14" s="47">
        <f>PRODUCT(AC9+AO9)</f>
        <v>18</v>
      </c>
      <c r="H14" s="47">
        <f>PRODUCT(AD9+AP9)</f>
        <v>32</v>
      </c>
      <c r="I14" s="47">
        <f>PRODUCT(AE9+AQ9)</f>
        <v>127</v>
      </c>
      <c r="J14" s="60">
        <f>PRODUCT(I14/K14)</f>
        <v>0.56444444444444442</v>
      </c>
      <c r="K14" s="10">
        <f>PRODUCT(AG9+AS9)</f>
        <v>225</v>
      </c>
      <c r="L14" s="53">
        <f>PRODUCT((F14+G14)/E14)</f>
        <v>0.58823529411764708</v>
      </c>
      <c r="M14" s="53">
        <f>PRODUCT(H14/E14)</f>
        <v>0.94117647058823528</v>
      </c>
      <c r="N14" s="53">
        <f>PRODUCT((F14+G14+H14)/E14)</f>
        <v>1.5294117647058822</v>
      </c>
      <c r="O14" s="53">
        <f>PRODUCT(I14/E14)</f>
        <v>3.7352941176470589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36</v>
      </c>
      <c r="F15" s="47">
        <f t="shared" ref="F15:I15" si="0">SUM(F12:F14)</f>
        <v>2</v>
      </c>
      <c r="G15" s="47">
        <f t="shared" si="0"/>
        <v>18</v>
      </c>
      <c r="H15" s="47">
        <f t="shared" si="0"/>
        <v>32</v>
      </c>
      <c r="I15" s="47">
        <f t="shared" si="0"/>
        <v>127</v>
      </c>
      <c r="J15" s="60">
        <f>PRODUCT(I15/K15)</f>
        <v>0.55458515283842791</v>
      </c>
      <c r="K15" s="16">
        <f>SUM(K12:K14)</f>
        <v>229</v>
      </c>
      <c r="L15" s="53">
        <f>PRODUCT((F15+G15)/E15)</f>
        <v>0.55555555555555558</v>
      </c>
      <c r="M15" s="53">
        <f>PRODUCT(H15/E15)</f>
        <v>0.88888888888888884</v>
      </c>
      <c r="N15" s="53">
        <f>PRODUCT((F15+G15+H15)/E15)</f>
        <v>1.4444444444444444</v>
      </c>
      <c r="O15" s="53">
        <f>PRODUCT(I15/E15)</f>
        <v>3.5277777777777777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38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2:38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2:38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2:38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2:38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8:36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8:36" x14ac:dyDescent="0.25"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</row>
    <row r="195" spans="18:36" x14ac:dyDescent="0.25"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</row>
    <row r="196" spans="18:36" x14ac:dyDescent="0.25"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</row>
    <row r="197" spans="18:36" x14ac:dyDescent="0.25"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</row>
    <row r="198" spans="18:36" x14ac:dyDescent="0.25"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</row>
    <row r="199" spans="18:36" x14ac:dyDescent="0.25"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</row>
    <row r="200" spans="18:36" x14ac:dyDescent="0.25"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</row>
    <row r="201" spans="18:36" x14ac:dyDescent="0.25"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</row>
    <row r="202" spans="18:36" x14ac:dyDescent="0.25"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</row>
    <row r="203" spans="18:36" x14ac:dyDescent="0.25"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</row>
    <row r="204" spans="18:36" x14ac:dyDescent="0.25"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</row>
    <row r="205" spans="18:36" x14ac:dyDescent="0.25"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</row>
    <row r="206" spans="18:36" x14ac:dyDescent="0.25"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</row>
    <row r="207" spans="18:36" x14ac:dyDescent="0.25"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</row>
    <row r="208" spans="18:36" x14ac:dyDescent="0.25"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</row>
    <row r="209" spans="20:36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</row>
    <row r="210" spans="20:36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</row>
    <row r="211" spans="20:36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</row>
    <row r="212" spans="20:36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</row>
  </sheetData>
  <sortState ref="X7:AT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2020-09-08T11:25:18Z</dcterms:modified>
</cp:coreProperties>
</file>