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0" i="4" l="1"/>
  <c r="N10" i="4"/>
  <c r="M10" i="4"/>
  <c r="L10" i="4"/>
  <c r="K10" i="4"/>
  <c r="AS7" i="4"/>
  <c r="AQ7" i="4"/>
  <c r="AP7" i="4"/>
  <c r="AO7" i="4"/>
  <c r="AN7" i="4"/>
  <c r="AM7" i="4"/>
  <c r="AG7" i="4"/>
  <c r="K12" i="4" s="1"/>
  <c r="AE7" i="4"/>
  <c r="AF7" i="4" s="1"/>
  <c r="AD7" i="4"/>
  <c r="AC7" i="4"/>
  <c r="AB7" i="4"/>
  <c r="AA7" i="4"/>
  <c r="W7" i="4"/>
  <c r="U7" i="4"/>
  <c r="T7" i="4"/>
  <c r="S7" i="4"/>
  <c r="R7" i="4"/>
  <c r="Q7" i="4"/>
  <c r="K7" i="4"/>
  <c r="I7" i="4"/>
  <c r="I11" i="4" s="1"/>
  <c r="H7" i="4"/>
  <c r="H11" i="4" s="1"/>
  <c r="G7" i="4"/>
  <c r="G11" i="4" s="1"/>
  <c r="F7" i="4"/>
  <c r="F11" i="4" s="1"/>
  <c r="E7" i="4"/>
  <c r="E11" i="4" s="1"/>
  <c r="F12" i="4" l="1"/>
  <c r="F13" i="4" s="1"/>
  <c r="H12" i="4"/>
  <c r="E12" i="4"/>
  <c r="G12" i="4"/>
  <c r="I12" i="4"/>
  <c r="I13" i="4" s="1"/>
  <c r="O13" i="4" s="1"/>
  <c r="K13" i="4"/>
  <c r="E13" i="4"/>
  <c r="O11" i="4"/>
  <c r="N11" i="4"/>
  <c r="L11" i="4"/>
  <c r="M11" i="4"/>
  <c r="H13" i="4"/>
  <c r="L12" i="4"/>
  <c r="O12" i="4"/>
  <c r="M9" i="3"/>
  <c r="J12" i="4" l="1"/>
  <c r="M13" i="4"/>
  <c r="N12" i="4"/>
  <c r="M12" i="4"/>
  <c r="G13" i="4"/>
  <c r="N13" i="4" s="1"/>
  <c r="L13" i="4" l="1"/>
  <c r="O28" i="1"/>
</calcChain>
</file>

<file path=xl/sharedStrings.xml><?xml version="1.0" encoding="utf-8"?>
<sst xmlns="http://schemas.openxmlformats.org/spreadsheetml/2006/main" count="294" uniqueCount="151">
  <si>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</si>
  <si>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</si>
  <si>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</si>
  <si>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</si>
  <si>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</si>
  <si>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</si>
  <si>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</si>
  <si>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</si>
  <si>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</si>
  <si>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</si>
  <si>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</si>
  <si>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</si>
  <si>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</si>
  <si>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</si>
  <si>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</si>
  <si>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</si>
  <si>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</si>
  <si>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</si>
  <si>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</si>
  <si>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</si>
  <si>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</si>
  <si>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</si>
  <si>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</si>
  <si>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</si>
  <si>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</si>
  <si>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</si>
  <si>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</si>
  <si>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</si>
  <si>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</si>
  <si>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</si>
  <si>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</si>
  <si>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</si>
  <si>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</si>
  <si>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</si>
  <si>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</si>
  <si>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</si>
  <si>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</si>
  <si>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</si>
  <si>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</si>
  <si>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</si>
  <si>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</si>
  <si>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</si>
  <si>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</si>
  <si>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</si>
  <si>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</si>
  <si>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</si>
  <si>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</si>
  <si>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</si>
  <si>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</si>
  <si>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</si>
  <si>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</si>
  <si>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</si>
  <si>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</si>
  <si>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</si>
  <si>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</si>
  <si>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</si>
  <si>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KAIKKIEN AIKOJEN TILASTOT, TOP-10</t>
  </si>
  <si>
    <t>PESISPÖRSSIRAJAT</t>
  </si>
  <si>
    <t>1.  ottelu</t>
  </si>
  <si>
    <t>hSM</t>
  </si>
  <si>
    <t>Seurat</t>
  </si>
  <si>
    <t>0/1</t>
  </si>
  <si>
    <t>3.</t>
  </si>
  <si>
    <t>1/3</t>
  </si>
  <si>
    <t>B - POJAT</t>
  </si>
  <si>
    <t>A - POJAT</t>
  </si>
  <si>
    <t>2/3</t>
  </si>
  <si>
    <t>1.</t>
  </si>
  <si>
    <t>2/5</t>
  </si>
  <si>
    <t>4.</t>
  </si>
  <si>
    <t>7.</t>
  </si>
  <si>
    <t>8.</t>
  </si>
  <si>
    <t>0/2</t>
  </si>
  <si>
    <t>12.</t>
  </si>
  <si>
    <t>ykköspesis</t>
  </si>
  <si>
    <t xml:space="preserve">      Mitalit</t>
  </si>
  <si>
    <t>Oskari Joki</t>
  </si>
  <si>
    <t>16.6.1977</t>
  </si>
  <si>
    <t>15.08. 1994  Heinola</t>
  </si>
  <si>
    <t xml:space="preserve">  8-6</t>
  </si>
  <si>
    <t>Länsi</t>
  </si>
  <si>
    <t>Raimo Harju</t>
  </si>
  <si>
    <t>14.07. 1995  Alajärvi</t>
  </si>
  <si>
    <t xml:space="preserve">  0-2  (1-5, 0-1)</t>
  </si>
  <si>
    <t>Tahko</t>
  </si>
  <si>
    <t>1/2</t>
  </si>
  <si>
    <t>Jari Alasmäki</t>
  </si>
  <si>
    <t>3420</t>
  </si>
  <si>
    <t>16.08. 1997  Hyvinkää</t>
  </si>
  <si>
    <t xml:space="preserve">  0-2  (0-7, 2-3)</t>
  </si>
  <si>
    <t>3p</t>
  </si>
  <si>
    <t>Hannu Holma</t>
  </si>
  <si>
    <t>2053</t>
  </si>
  <si>
    <t>1/1</t>
  </si>
  <si>
    <t>2/2</t>
  </si>
  <si>
    <t>3/7</t>
  </si>
  <si>
    <t>YKKÖSPESIS</t>
  </si>
  <si>
    <t>Paukku</t>
  </si>
  <si>
    <t>Paukku 2</t>
  </si>
  <si>
    <t>suomensarja</t>
  </si>
  <si>
    <t>----</t>
  </si>
  <si>
    <t>9.</t>
  </si>
  <si>
    <t>Lippo</t>
  </si>
  <si>
    <t>KiPe</t>
  </si>
  <si>
    <t>2.</t>
  </si>
  <si>
    <t>JäPe</t>
  </si>
  <si>
    <t>Tahko  2</t>
  </si>
  <si>
    <t>Tahko = Hyvinkään Tahko  (1915)</t>
  </si>
  <si>
    <t>Paukku = Hämeenlinnan Paukku  (1961)</t>
  </si>
  <si>
    <t>Lippo = Oulun Lippo  (1955)</t>
  </si>
  <si>
    <t>KiPe  = Kinnarin Pesis  (1998)</t>
  </si>
  <si>
    <t>04.06. 1995  PattU - Tahko  0-1  (0-5, 2-2)</t>
  </si>
  <si>
    <t>06.06. 2000  SoJy - Lippo  2-1  (3-2, 0-2, 2-1)</t>
  </si>
  <si>
    <t>10.05. 1998  Tahko - Kiri  0-2  (3-4, 2-3)</t>
  </si>
  <si>
    <t>16.08. 2001  Tahko - Lippo  2-0  (9-5, 5-1)</t>
  </si>
  <si>
    <t>53.  ottelu</t>
  </si>
  <si>
    <t>5.  ottelu</t>
  </si>
  <si>
    <t>101.  ottelu</t>
  </si>
  <si>
    <t xml:space="preserve">  17 v 11 kk 18 pv</t>
  </si>
  <si>
    <t xml:space="preserve">  22 v 11 kk 21 pv</t>
  </si>
  <si>
    <t xml:space="preserve">  20 v 10 kk 24 pv</t>
  </si>
  <si>
    <t xml:space="preserve">  24 v   2 kk   0 pv</t>
  </si>
  <si>
    <t>3-2  KiPa</t>
  </si>
  <si>
    <t>3-1  Tiikerit</t>
  </si>
  <si>
    <t>0-3  KiPa</t>
  </si>
  <si>
    <t>1-2  SMJ</t>
  </si>
  <si>
    <t>0-3  PattU</t>
  </si>
  <si>
    <t>4-0  SMJ</t>
  </si>
  <si>
    <t>4-2  KoU</t>
  </si>
  <si>
    <t>0-2  SoJy</t>
  </si>
  <si>
    <t>2-3  Tahko</t>
  </si>
  <si>
    <t>3-1  PattU</t>
  </si>
  <si>
    <t>2-3  KiPa</t>
  </si>
  <si>
    <t>2-1  Tahko</t>
  </si>
  <si>
    <t>0-3  Tahko</t>
  </si>
  <si>
    <t>10.</t>
  </si>
  <si>
    <t>4/7</t>
  </si>
  <si>
    <t xml:space="preserve">       Runkosarja TOP-30</t>
  </si>
  <si>
    <t>Ylempi loppusarja TOP-10</t>
  </si>
  <si>
    <t>6.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</si>
  <si>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</si>
  <si>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</si>
  <si>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</si>
  <si>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</si>
  <si>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</si>
  <si>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</si>
  <si>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</si>
  <si>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</si>
  <si>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JäPe = Järvenpään Pesis  (1998)</t>
  </si>
  <si>
    <t>78.</t>
  </si>
  <si>
    <t>TOP-100     1945-2019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</si>
</sst>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8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8" xfId="0" applyFont="1" applyFill="1" applyBorder="1"/>
    <xf numFmtId="0" fontId="6" fillId="7" borderId="7" xfId="0" applyFont="1" applyFill="1" applyBorder="1"/>
    <xf numFmtId="0" fontId="4" fillId="7" borderId="7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7" borderId="12" xfId="0" applyFont="1" applyFill="1" applyBorder="1"/>
    <xf numFmtId="0" fontId="6" fillId="7" borderId="0" xfId="0" applyFont="1" applyFill="1" applyBorder="1"/>
    <xf numFmtId="0" fontId="4" fillId="7" borderId="0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6" fillId="7" borderId="10" xfId="0" applyFont="1" applyFill="1" applyBorder="1"/>
    <xf numFmtId="0" fontId="4" fillId="7" borderId="10" xfId="0" applyFont="1" applyFill="1" applyBorder="1"/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4" fillId="7" borderId="9" xfId="0" applyFont="1" applyFill="1" applyBorder="1" applyAlignment="1">
      <alignment horizontal="left"/>
    </xf>
    <xf numFmtId="0" fontId="10" fillId="6" borderId="2" xfId="0" applyFont="1" applyFill="1" applyBorder="1"/>
    <xf numFmtId="0" fontId="4" fillId="7" borderId="6" xfId="0" applyFont="1" applyFill="1" applyBorder="1"/>
    <xf numFmtId="0" fontId="4" fillId="7" borderId="5" xfId="0" applyFont="1" applyFill="1" applyBorder="1"/>
    <xf numFmtId="0" fontId="4" fillId="7" borderId="11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7" borderId="0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7" borderId="7" xfId="0" applyFont="1" applyFill="1" applyBorder="1" applyAlignment="1">
      <alignment horizontal="right"/>
    </xf>
    <xf numFmtId="0" fontId="4" fillId="7" borderId="0" xfId="0" applyFont="1" applyFill="1" applyBorder="1" applyAlignment="1"/>
    <xf numFmtId="0" fontId="4" fillId="7" borderId="0" xfId="0" applyFont="1" applyFill="1" applyBorder="1" applyAlignment="1">
      <alignment horizontal="right"/>
    </xf>
    <xf numFmtId="0" fontId="4" fillId="7" borderId="12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right"/>
    </xf>
    <xf numFmtId="49" fontId="4" fillId="7" borderId="10" xfId="0" applyNumberFormat="1" applyFont="1" applyFill="1" applyBorder="1"/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7" borderId="6" xfId="0" applyFont="1" applyFill="1" applyBorder="1" applyAlignment="1">
      <alignment horizontal="left"/>
    </xf>
    <xf numFmtId="0" fontId="4" fillId="7" borderId="5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/>
    <xf numFmtId="165" fontId="4" fillId="3" borderId="1" xfId="1" quotePrefix="1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/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165" fontId="4" fillId="9" borderId="1" xfId="1" applyNumberFormat="1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6" borderId="4" xfId="0" applyFont="1" applyFill="1" applyBorder="1"/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8" customWidth="1"/>
    <col min="3" max="3" width="6.140625" style="69" customWidth="1"/>
    <col min="4" max="4" width="12" style="68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4.140625" style="69" customWidth="1"/>
    <col min="34" max="34" width="12.7109375" style="69" customWidth="1"/>
    <col min="35" max="35" width="12.42578125" style="69" customWidth="1"/>
    <col min="36" max="36" width="12.1406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26" t="s">
        <v>76</v>
      </c>
      <c r="C1" s="6"/>
      <c r="D1" s="102"/>
      <c r="E1" s="112" t="s">
        <v>77</v>
      </c>
      <c r="F1" s="7"/>
      <c r="G1" s="7"/>
      <c r="H1" s="7"/>
      <c r="I1" s="7"/>
      <c r="J1" s="7"/>
      <c r="K1" s="6"/>
      <c r="L1" s="7"/>
      <c r="M1" s="6"/>
      <c r="N1" s="6"/>
      <c r="O1" s="7"/>
      <c r="P1" s="98"/>
      <c r="Q1" s="98"/>
      <c r="R1" s="98"/>
      <c r="S1" s="98"/>
      <c r="T1" s="98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137</v>
      </c>
      <c r="Q2" s="14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138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33" t="s">
        <v>75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59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25">
        <v>1995</v>
      </c>
      <c r="C4" s="25" t="s">
        <v>69</v>
      </c>
      <c r="D4" s="151" t="s">
        <v>84</v>
      </c>
      <c r="E4" s="25">
        <v>3</v>
      </c>
      <c r="F4" s="25">
        <v>0</v>
      </c>
      <c r="G4" s="25">
        <v>0</v>
      </c>
      <c r="H4" s="25">
        <v>0</v>
      </c>
      <c r="I4" s="25">
        <v>3</v>
      </c>
      <c r="J4" s="25">
        <v>3</v>
      </c>
      <c r="K4" s="25">
        <v>0</v>
      </c>
      <c r="L4" s="25">
        <v>0</v>
      </c>
      <c r="M4" s="25">
        <v>0</v>
      </c>
      <c r="N4" s="32">
        <v>0.6</v>
      </c>
      <c r="O4" s="24"/>
      <c r="P4" s="18"/>
      <c r="Q4" s="18"/>
      <c r="R4" s="18"/>
      <c r="S4" s="18"/>
      <c r="T4" s="24"/>
      <c r="U4" s="25">
        <v>1</v>
      </c>
      <c r="V4" s="27">
        <v>0</v>
      </c>
      <c r="W4" s="27">
        <v>0</v>
      </c>
      <c r="X4" s="27">
        <v>0</v>
      </c>
      <c r="Y4" s="27">
        <v>1</v>
      </c>
      <c r="Z4" s="28">
        <v>0.5</v>
      </c>
      <c r="AA4" s="24"/>
      <c r="AB4" s="18"/>
      <c r="AC4" s="18"/>
      <c r="AD4" s="18"/>
      <c r="AE4" s="18"/>
      <c r="AF4" s="24"/>
      <c r="AG4" s="91" t="s">
        <v>122</v>
      </c>
      <c r="AH4" s="91"/>
      <c r="AI4" s="91"/>
      <c r="AJ4" s="91"/>
      <c r="AK4" s="24"/>
      <c r="AL4" s="25"/>
      <c r="AM4" s="25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152">
        <v>1996</v>
      </c>
      <c r="C5" s="152" t="s">
        <v>67</v>
      </c>
      <c r="D5" s="153" t="s">
        <v>98</v>
      </c>
      <c r="E5" s="152"/>
      <c r="F5" s="154" t="s">
        <v>99</v>
      </c>
      <c r="G5" s="155"/>
      <c r="H5" s="156"/>
      <c r="I5" s="152"/>
      <c r="J5" s="152"/>
      <c r="K5" s="152"/>
      <c r="L5" s="152"/>
      <c r="M5" s="152"/>
      <c r="N5" s="157"/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91"/>
      <c r="AH5" s="91"/>
      <c r="AI5" s="91"/>
      <c r="AJ5" s="91"/>
      <c r="AK5" s="24"/>
      <c r="AL5" s="25"/>
      <c r="AM5" s="25"/>
      <c r="AN5" s="25"/>
      <c r="AO5" s="27"/>
      <c r="AP5" s="29"/>
      <c r="AQ5" s="25"/>
      <c r="AR5" s="39"/>
    </row>
    <row r="6" spans="1:44" s="4" customFormat="1" ht="15" customHeight="1" x14ac:dyDescent="0.25">
      <c r="A6" s="2"/>
      <c r="B6" s="129">
        <v>1997</v>
      </c>
      <c r="C6" s="129" t="s">
        <v>71</v>
      </c>
      <c r="D6" s="131" t="s">
        <v>97</v>
      </c>
      <c r="E6" s="129"/>
      <c r="F6" s="130" t="s">
        <v>74</v>
      </c>
      <c r="G6" s="71"/>
      <c r="H6" s="70"/>
      <c r="I6" s="129"/>
      <c r="J6" s="129"/>
      <c r="K6" s="129"/>
      <c r="L6" s="129"/>
      <c r="M6" s="129"/>
      <c r="N6" s="158"/>
      <c r="O6" s="24"/>
      <c r="P6" s="18"/>
      <c r="Q6" s="18"/>
      <c r="R6" s="18"/>
      <c r="S6" s="18"/>
      <c r="T6" s="24"/>
      <c r="U6" s="25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91"/>
      <c r="AH6" s="91"/>
      <c r="AI6" s="91"/>
      <c r="AJ6" s="91"/>
      <c r="AK6" s="24"/>
      <c r="AL6" s="25"/>
      <c r="AM6" s="25"/>
      <c r="AN6" s="25"/>
      <c r="AO6" s="27"/>
      <c r="AP6" s="29"/>
      <c r="AQ6" s="25"/>
      <c r="AR6" s="39"/>
    </row>
    <row r="7" spans="1:44" s="4" customFormat="1" ht="15" customHeight="1" x14ac:dyDescent="0.25">
      <c r="A7" s="2"/>
      <c r="B7" s="25">
        <v>1997</v>
      </c>
      <c r="C7" s="25" t="s">
        <v>69</v>
      </c>
      <c r="D7" s="26" t="s">
        <v>84</v>
      </c>
      <c r="E7" s="25">
        <v>0</v>
      </c>
      <c r="F7" s="25">
        <v>0</v>
      </c>
      <c r="G7" s="27">
        <v>0</v>
      </c>
      <c r="H7" s="27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132" t="s">
        <v>100</v>
      </c>
      <c r="O7" s="123"/>
      <c r="P7" s="18"/>
      <c r="Q7" s="18"/>
      <c r="R7" s="18"/>
      <c r="S7" s="18"/>
      <c r="T7" s="24"/>
      <c r="U7" s="25">
        <v>6</v>
      </c>
      <c r="V7" s="25">
        <v>0</v>
      </c>
      <c r="W7" s="27">
        <v>0</v>
      </c>
      <c r="X7" s="25">
        <v>5</v>
      </c>
      <c r="Y7" s="25">
        <v>10</v>
      </c>
      <c r="Z7" s="28">
        <v>0.5</v>
      </c>
      <c r="AA7" s="24"/>
      <c r="AB7" s="18"/>
      <c r="AC7" s="18"/>
      <c r="AD7" s="18"/>
      <c r="AE7" s="18"/>
      <c r="AF7" s="24"/>
      <c r="AG7" s="91" t="s">
        <v>123</v>
      </c>
      <c r="AH7" s="91" t="s">
        <v>124</v>
      </c>
      <c r="AI7" s="91" t="s">
        <v>125</v>
      </c>
      <c r="AJ7" s="91"/>
      <c r="AK7" s="24"/>
      <c r="AL7" s="25"/>
      <c r="AM7" s="25"/>
      <c r="AN7" s="25"/>
      <c r="AO7" s="27"/>
      <c r="AP7" s="29"/>
      <c r="AQ7" s="25"/>
      <c r="AR7" s="39"/>
    </row>
    <row r="8" spans="1:44" s="4" customFormat="1" ht="15" customHeight="1" x14ac:dyDescent="0.25">
      <c r="A8" s="2"/>
      <c r="B8" s="159">
        <v>1998</v>
      </c>
      <c r="C8" s="25" t="s">
        <v>101</v>
      </c>
      <c r="D8" s="151" t="s">
        <v>84</v>
      </c>
      <c r="E8" s="25">
        <v>25</v>
      </c>
      <c r="F8" s="29">
        <v>0</v>
      </c>
      <c r="G8" s="25">
        <v>0</v>
      </c>
      <c r="H8" s="27">
        <v>11</v>
      </c>
      <c r="I8" s="25">
        <v>59</v>
      </c>
      <c r="J8" s="159">
        <v>47</v>
      </c>
      <c r="K8" s="159">
        <v>11</v>
      </c>
      <c r="L8" s="159">
        <v>1</v>
      </c>
      <c r="M8" s="159">
        <v>0</v>
      </c>
      <c r="N8" s="28">
        <v>0.40400000000000003</v>
      </c>
      <c r="O8" s="123"/>
      <c r="P8" s="18"/>
      <c r="Q8" s="18"/>
      <c r="R8" s="18"/>
      <c r="S8" s="18"/>
      <c r="T8" s="24"/>
      <c r="U8" s="25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91"/>
      <c r="AH8" s="91"/>
      <c r="AI8" s="91"/>
      <c r="AJ8" s="91"/>
      <c r="AK8" s="24"/>
      <c r="AL8" s="25"/>
      <c r="AM8" s="25"/>
      <c r="AN8" s="25"/>
      <c r="AO8" s="27"/>
      <c r="AP8" s="29"/>
      <c r="AQ8" s="25"/>
      <c r="AR8" s="39"/>
    </row>
    <row r="9" spans="1:44" s="4" customFormat="1" ht="15" customHeight="1" x14ac:dyDescent="0.25">
      <c r="A9" s="2"/>
      <c r="B9" s="159">
        <v>1999</v>
      </c>
      <c r="C9" s="25" t="s">
        <v>70</v>
      </c>
      <c r="D9" s="26" t="s">
        <v>102</v>
      </c>
      <c r="E9" s="25">
        <v>15</v>
      </c>
      <c r="F9" s="25">
        <v>0</v>
      </c>
      <c r="G9" s="25">
        <v>0</v>
      </c>
      <c r="H9" s="25">
        <v>11</v>
      </c>
      <c r="I9" s="25">
        <v>38</v>
      </c>
      <c r="J9" s="159">
        <v>36</v>
      </c>
      <c r="K9" s="159">
        <v>2</v>
      </c>
      <c r="L9" s="159">
        <v>0</v>
      </c>
      <c r="M9" s="159">
        <v>0</v>
      </c>
      <c r="N9" s="28">
        <v>0.47399999999999998</v>
      </c>
      <c r="O9" s="123"/>
      <c r="P9" s="18"/>
      <c r="Q9" s="18"/>
      <c r="R9" s="18"/>
      <c r="S9" s="18"/>
      <c r="T9" s="24"/>
      <c r="U9" s="25">
        <v>2</v>
      </c>
      <c r="V9" s="27">
        <v>0</v>
      </c>
      <c r="W9" s="27">
        <v>0</v>
      </c>
      <c r="X9" s="27">
        <v>0</v>
      </c>
      <c r="Y9" s="27">
        <v>1</v>
      </c>
      <c r="Z9" s="28">
        <v>0.16700000000000001</v>
      </c>
      <c r="AA9" s="24"/>
      <c r="AB9" s="18"/>
      <c r="AC9" s="18"/>
      <c r="AD9" s="18"/>
      <c r="AE9" s="18"/>
      <c r="AF9" s="24"/>
      <c r="AG9" s="91" t="s">
        <v>134</v>
      </c>
      <c r="AH9" s="91"/>
      <c r="AI9" s="91"/>
      <c r="AJ9" s="91"/>
      <c r="AK9" s="24"/>
      <c r="AL9" s="25"/>
      <c r="AM9" s="25"/>
      <c r="AN9" s="25">
        <v>1</v>
      </c>
      <c r="AO9" s="27"/>
      <c r="AP9" s="29"/>
      <c r="AQ9" s="25"/>
      <c r="AR9" s="39"/>
    </row>
    <row r="10" spans="1:44" s="4" customFormat="1" ht="15" customHeight="1" x14ac:dyDescent="0.25">
      <c r="A10" s="2"/>
      <c r="B10" s="25">
        <v>2000</v>
      </c>
      <c r="C10" s="25" t="s">
        <v>62</v>
      </c>
      <c r="D10" s="26" t="s">
        <v>102</v>
      </c>
      <c r="E10" s="25">
        <v>24</v>
      </c>
      <c r="F10" s="25">
        <v>0</v>
      </c>
      <c r="G10" s="25">
        <v>1</v>
      </c>
      <c r="H10" s="25">
        <v>19</v>
      </c>
      <c r="I10" s="25">
        <v>68</v>
      </c>
      <c r="J10" s="25">
        <v>57</v>
      </c>
      <c r="K10" s="25">
        <v>10</v>
      </c>
      <c r="L10" s="25">
        <v>0</v>
      </c>
      <c r="M10" s="25">
        <v>1</v>
      </c>
      <c r="N10" s="28">
        <v>0.42799999999999999</v>
      </c>
      <c r="O10" s="123"/>
      <c r="P10" s="18"/>
      <c r="Q10" s="18"/>
      <c r="R10" s="18"/>
      <c r="S10" s="18"/>
      <c r="T10" s="24"/>
      <c r="U10" s="25">
        <v>12</v>
      </c>
      <c r="V10" s="25">
        <v>0</v>
      </c>
      <c r="W10" s="27">
        <v>2</v>
      </c>
      <c r="X10" s="25">
        <v>20</v>
      </c>
      <c r="Y10" s="25">
        <v>52</v>
      </c>
      <c r="Z10" s="28">
        <v>0.52</v>
      </c>
      <c r="AA10" s="24"/>
      <c r="AB10" s="18"/>
      <c r="AC10" s="25" t="s">
        <v>67</v>
      </c>
      <c r="AD10" s="18" t="s">
        <v>139</v>
      </c>
      <c r="AE10" s="18" t="s">
        <v>135</v>
      </c>
      <c r="AF10" s="24"/>
      <c r="AG10" s="91" t="s">
        <v>131</v>
      </c>
      <c r="AH10" s="91" t="s">
        <v>132</v>
      </c>
      <c r="AI10" s="91" t="s">
        <v>133</v>
      </c>
      <c r="AJ10" s="91"/>
      <c r="AK10" s="24"/>
      <c r="AL10" s="25"/>
      <c r="AM10" s="25"/>
      <c r="AN10" s="25"/>
      <c r="AO10" s="27"/>
      <c r="AP10" s="29"/>
      <c r="AQ10" s="25">
        <v>1</v>
      </c>
      <c r="AR10" s="39"/>
    </row>
    <row r="11" spans="1:44" s="4" customFormat="1" ht="15" customHeight="1" x14ac:dyDescent="0.25">
      <c r="A11" s="2"/>
      <c r="B11" s="25">
        <v>2001</v>
      </c>
      <c r="C11" s="25" t="s">
        <v>70</v>
      </c>
      <c r="D11" s="26" t="s">
        <v>102</v>
      </c>
      <c r="E11" s="25">
        <v>18</v>
      </c>
      <c r="F11" s="25">
        <v>0</v>
      </c>
      <c r="G11" s="25">
        <v>2</v>
      </c>
      <c r="H11" s="25">
        <v>27</v>
      </c>
      <c r="I11" s="25">
        <v>66</v>
      </c>
      <c r="J11" s="25">
        <v>62</v>
      </c>
      <c r="K11" s="25">
        <v>2</v>
      </c>
      <c r="L11" s="25">
        <v>0</v>
      </c>
      <c r="M11" s="25">
        <v>2</v>
      </c>
      <c r="N11" s="28">
        <v>0.55900000000000005</v>
      </c>
      <c r="O11" s="123"/>
      <c r="P11" s="18"/>
      <c r="Q11" s="18"/>
      <c r="R11" s="18"/>
      <c r="S11" s="18"/>
      <c r="T11" s="24"/>
      <c r="U11" s="25">
        <v>5</v>
      </c>
      <c r="V11" s="25">
        <v>1</v>
      </c>
      <c r="W11" s="27">
        <v>0</v>
      </c>
      <c r="X11" s="25">
        <v>9</v>
      </c>
      <c r="Y11" s="25">
        <v>18</v>
      </c>
      <c r="Z11" s="28">
        <v>0.40899999999999997</v>
      </c>
      <c r="AA11" s="24"/>
      <c r="AB11" s="18"/>
      <c r="AC11" s="18"/>
      <c r="AD11" s="18"/>
      <c r="AE11" s="18"/>
      <c r="AF11" s="24"/>
      <c r="AG11" s="91" t="s">
        <v>130</v>
      </c>
      <c r="AH11" s="91"/>
      <c r="AI11" s="91"/>
      <c r="AJ11" s="91"/>
      <c r="AK11" s="24"/>
      <c r="AL11" s="25"/>
      <c r="AM11" s="25"/>
      <c r="AN11" s="25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2002</v>
      </c>
      <c r="C12" s="25" t="s">
        <v>70</v>
      </c>
      <c r="D12" s="26" t="s">
        <v>103</v>
      </c>
      <c r="E12" s="25">
        <v>9</v>
      </c>
      <c r="F12" s="25">
        <v>1</v>
      </c>
      <c r="G12" s="25">
        <v>2</v>
      </c>
      <c r="H12" s="25">
        <v>12</v>
      </c>
      <c r="I12" s="25">
        <v>29</v>
      </c>
      <c r="J12" s="25">
        <v>22</v>
      </c>
      <c r="K12" s="25">
        <v>1</v>
      </c>
      <c r="L12" s="25">
        <v>3</v>
      </c>
      <c r="M12" s="25">
        <v>3</v>
      </c>
      <c r="N12" s="28">
        <v>0.74399999999999999</v>
      </c>
      <c r="O12" s="123"/>
      <c r="P12" s="18"/>
      <c r="Q12" s="18"/>
      <c r="R12" s="18"/>
      <c r="S12" s="18"/>
      <c r="T12" s="24"/>
      <c r="U12" s="25">
        <v>3</v>
      </c>
      <c r="V12" s="25">
        <v>0</v>
      </c>
      <c r="W12" s="27">
        <v>0</v>
      </c>
      <c r="X12" s="25">
        <v>1</v>
      </c>
      <c r="Y12" s="25">
        <v>6</v>
      </c>
      <c r="Z12" s="28">
        <v>0.42899999999999999</v>
      </c>
      <c r="AA12" s="24"/>
      <c r="AB12" s="18"/>
      <c r="AC12" s="18"/>
      <c r="AD12" s="18"/>
      <c r="AE12" s="18"/>
      <c r="AF12" s="24"/>
      <c r="AG12" s="91" t="s">
        <v>126</v>
      </c>
      <c r="AH12" s="91"/>
      <c r="AI12" s="91"/>
      <c r="AJ12" s="91"/>
      <c r="AK12" s="24"/>
      <c r="AL12" s="25"/>
      <c r="AM12" s="25"/>
      <c r="AN12" s="25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2003</v>
      </c>
      <c r="C13" s="25" t="s">
        <v>104</v>
      </c>
      <c r="D13" s="26" t="s">
        <v>103</v>
      </c>
      <c r="E13" s="25">
        <v>12</v>
      </c>
      <c r="F13" s="25">
        <v>0</v>
      </c>
      <c r="G13" s="25">
        <v>2</v>
      </c>
      <c r="H13" s="25">
        <v>6</v>
      </c>
      <c r="I13" s="25">
        <v>17</v>
      </c>
      <c r="J13" s="25">
        <v>14</v>
      </c>
      <c r="K13" s="25">
        <v>1</v>
      </c>
      <c r="L13" s="25">
        <v>0</v>
      </c>
      <c r="M13" s="25">
        <v>2</v>
      </c>
      <c r="N13" s="28">
        <v>0.41499999999999998</v>
      </c>
      <c r="O13" s="123"/>
      <c r="P13" s="18"/>
      <c r="Q13" s="18"/>
      <c r="R13" s="18"/>
      <c r="S13" s="18"/>
      <c r="T13" s="24"/>
      <c r="U13" s="25">
        <v>11</v>
      </c>
      <c r="V13" s="25">
        <v>0</v>
      </c>
      <c r="W13" s="27">
        <v>0</v>
      </c>
      <c r="X13" s="25">
        <v>10</v>
      </c>
      <c r="Y13" s="25">
        <v>20</v>
      </c>
      <c r="Z13" s="28">
        <v>0.41699999999999998</v>
      </c>
      <c r="AA13" s="24"/>
      <c r="AB13" s="18"/>
      <c r="AC13" s="18"/>
      <c r="AD13" s="18"/>
      <c r="AE13" s="18"/>
      <c r="AF13" s="24"/>
      <c r="AG13" s="91" t="s">
        <v>127</v>
      </c>
      <c r="AH13" s="91" t="s">
        <v>128</v>
      </c>
      <c r="AI13" s="91"/>
      <c r="AJ13" s="91" t="s">
        <v>129</v>
      </c>
      <c r="AK13" s="24"/>
      <c r="AL13" s="25"/>
      <c r="AM13" s="25"/>
      <c r="AN13" s="25"/>
      <c r="AO13" s="27"/>
      <c r="AP13" s="29">
        <v>1</v>
      </c>
      <c r="AQ13" s="25"/>
      <c r="AR13" s="39"/>
    </row>
    <row r="14" spans="1:44" s="4" customFormat="1" ht="15" customHeight="1" x14ac:dyDescent="0.25">
      <c r="A14" s="2"/>
      <c r="B14" s="25">
        <v>2004</v>
      </c>
      <c r="C14" s="25" t="s">
        <v>73</v>
      </c>
      <c r="D14" s="151" t="s">
        <v>105</v>
      </c>
      <c r="E14" s="25">
        <v>19</v>
      </c>
      <c r="F14" s="25">
        <v>0</v>
      </c>
      <c r="G14" s="25">
        <v>1</v>
      </c>
      <c r="H14" s="25">
        <v>8</v>
      </c>
      <c r="I14" s="25">
        <v>51</v>
      </c>
      <c r="J14" s="25">
        <v>43</v>
      </c>
      <c r="K14" s="25">
        <v>2</v>
      </c>
      <c r="L14" s="25">
        <v>5</v>
      </c>
      <c r="M14" s="25">
        <v>1</v>
      </c>
      <c r="N14" s="28">
        <v>0.52</v>
      </c>
      <c r="O14" s="123"/>
      <c r="P14" s="18"/>
      <c r="Q14" s="18"/>
      <c r="R14" s="18"/>
      <c r="S14" s="18"/>
      <c r="T14" s="24"/>
      <c r="U14" s="25"/>
      <c r="V14" s="25"/>
      <c r="W14" s="27"/>
      <c r="X14" s="25"/>
      <c r="Y14" s="25"/>
      <c r="Z14" s="28"/>
      <c r="AA14" s="24"/>
      <c r="AB14" s="18"/>
      <c r="AC14" s="18"/>
      <c r="AD14" s="18"/>
      <c r="AE14" s="18"/>
      <c r="AF14" s="24"/>
      <c r="AG14" s="91"/>
      <c r="AH14" s="91"/>
      <c r="AI14" s="91"/>
      <c r="AJ14" s="91"/>
      <c r="AK14" s="24"/>
      <c r="AL14" s="25"/>
      <c r="AM14" s="25"/>
      <c r="AN14" s="25"/>
      <c r="AO14" s="27"/>
      <c r="AP14" s="29"/>
      <c r="AQ14" s="25"/>
      <c r="AR14" s="39"/>
    </row>
    <row r="15" spans="1:44" s="4" customFormat="1" ht="15" customHeight="1" x14ac:dyDescent="0.25">
      <c r="A15" s="2"/>
      <c r="B15" s="25">
        <v>2005</v>
      </c>
      <c r="C15" s="25"/>
      <c r="D15" s="26"/>
      <c r="E15" s="25"/>
      <c r="F15" s="25"/>
      <c r="G15" s="25"/>
      <c r="H15" s="25"/>
      <c r="I15" s="25"/>
      <c r="J15" s="25"/>
      <c r="K15" s="25"/>
      <c r="L15" s="25"/>
      <c r="M15" s="25"/>
      <c r="N15" s="28"/>
      <c r="O15" s="123"/>
      <c r="P15" s="18"/>
      <c r="Q15" s="18"/>
      <c r="R15" s="18"/>
      <c r="S15" s="18"/>
      <c r="T15" s="24"/>
      <c r="U15" s="25"/>
      <c r="V15" s="25"/>
      <c r="W15" s="27"/>
      <c r="X15" s="25"/>
      <c r="Y15" s="25"/>
      <c r="Z15" s="28"/>
      <c r="AA15" s="24"/>
      <c r="AB15" s="18"/>
      <c r="AC15" s="18"/>
      <c r="AD15" s="18"/>
      <c r="AE15" s="18"/>
      <c r="AF15" s="24"/>
      <c r="AG15" s="91"/>
      <c r="AH15" s="91"/>
      <c r="AI15" s="91"/>
      <c r="AJ15" s="91"/>
      <c r="AK15" s="24"/>
      <c r="AL15" s="25"/>
      <c r="AM15" s="25"/>
      <c r="AN15" s="25"/>
      <c r="AO15" s="27"/>
      <c r="AP15" s="29"/>
      <c r="AQ15" s="25"/>
      <c r="AR15" s="39"/>
    </row>
    <row r="16" spans="1:44" s="4" customFormat="1" ht="15" customHeight="1" x14ac:dyDescent="0.25">
      <c r="A16" s="2"/>
      <c r="B16" s="25">
        <v>2006</v>
      </c>
      <c r="C16" s="25"/>
      <c r="D16" s="26"/>
      <c r="E16" s="25"/>
      <c r="F16" s="25"/>
      <c r="G16" s="25"/>
      <c r="H16" s="25"/>
      <c r="I16" s="25"/>
      <c r="J16" s="25"/>
      <c r="K16" s="25"/>
      <c r="L16" s="25"/>
      <c r="M16" s="25"/>
      <c r="N16" s="28"/>
      <c r="O16" s="123"/>
      <c r="P16" s="18"/>
      <c r="Q16" s="18"/>
      <c r="R16" s="18"/>
      <c r="S16" s="18"/>
      <c r="T16" s="24"/>
      <c r="U16" s="25"/>
      <c r="V16" s="25"/>
      <c r="W16" s="27"/>
      <c r="X16" s="25"/>
      <c r="Y16" s="25"/>
      <c r="Z16" s="28"/>
      <c r="AA16" s="24"/>
      <c r="AB16" s="18"/>
      <c r="AC16" s="18"/>
      <c r="AD16" s="18"/>
      <c r="AE16" s="18"/>
      <c r="AF16" s="24"/>
      <c r="AG16" s="91"/>
      <c r="AH16" s="91"/>
      <c r="AI16" s="91"/>
      <c r="AJ16" s="91"/>
      <c r="AK16" s="24"/>
      <c r="AL16" s="25"/>
      <c r="AM16" s="25"/>
      <c r="AN16" s="25"/>
      <c r="AO16" s="27"/>
      <c r="AP16" s="29"/>
      <c r="AQ16" s="25"/>
      <c r="AR16" s="39"/>
    </row>
    <row r="17" spans="1:45" s="4" customFormat="1" ht="15" customHeight="1" x14ac:dyDescent="0.25">
      <c r="A17" s="2"/>
      <c r="B17" s="25">
        <v>2007</v>
      </c>
      <c r="C17" s="25"/>
      <c r="D17" s="26"/>
      <c r="E17" s="25"/>
      <c r="F17" s="25"/>
      <c r="G17" s="25"/>
      <c r="H17" s="25"/>
      <c r="I17" s="25"/>
      <c r="J17" s="25"/>
      <c r="K17" s="25"/>
      <c r="L17" s="25"/>
      <c r="M17" s="25"/>
      <c r="N17" s="28"/>
      <c r="O17" s="123"/>
      <c r="P17" s="18"/>
      <c r="Q17" s="18"/>
      <c r="R17" s="18"/>
      <c r="S17" s="18"/>
      <c r="T17" s="24"/>
      <c r="U17" s="25"/>
      <c r="V17" s="25"/>
      <c r="W17" s="27"/>
      <c r="X17" s="25"/>
      <c r="Y17" s="25"/>
      <c r="Z17" s="28"/>
      <c r="AA17" s="24"/>
      <c r="AB17" s="18"/>
      <c r="AC17" s="18"/>
      <c r="AD17" s="18"/>
      <c r="AE17" s="18"/>
      <c r="AF17" s="24"/>
      <c r="AG17" s="91"/>
      <c r="AH17" s="91"/>
      <c r="AI17" s="91"/>
      <c r="AJ17" s="91"/>
      <c r="AK17" s="24"/>
      <c r="AL17" s="25"/>
      <c r="AM17" s="25"/>
      <c r="AN17" s="25"/>
      <c r="AO17" s="27"/>
      <c r="AP17" s="29"/>
      <c r="AQ17" s="25"/>
      <c r="AR17" s="39"/>
    </row>
    <row r="18" spans="1:45" s="4" customFormat="1" ht="15" customHeight="1" x14ac:dyDescent="0.25">
      <c r="A18" s="2"/>
      <c r="B18" s="152">
        <v>2008</v>
      </c>
      <c r="C18" s="152" t="s">
        <v>70</v>
      </c>
      <c r="D18" s="153" t="s">
        <v>106</v>
      </c>
      <c r="E18" s="152"/>
      <c r="F18" s="160" t="s">
        <v>99</v>
      </c>
      <c r="G18" s="152"/>
      <c r="H18" s="152"/>
      <c r="I18" s="152"/>
      <c r="J18" s="152"/>
      <c r="K18" s="152"/>
      <c r="L18" s="152"/>
      <c r="M18" s="152"/>
      <c r="N18" s="157"/>
      <c r="O18" s="123"/>
      <c r="P18" s="18"/>
      <c r="Q18" s="18"/>
      <c r="R18" s="18"/>
      <c r="S18" s="18"/>
      <c r="T18" s="24"/>
      <c r="U18" s="25"/>
      <c r="V18" s="25"/>
      <c r="W18" s="27"/>
      <c r="X18" s="25"/>
      <c r="Y18" s="25"/>
      <c r="Z18" s="28"/>
      <c r="AA18" s="24"/>
      <c r="AB18" s="18"/>
      <c r="AC18" s="18"/>
      <c r="AD18" s="18"/>
      <c r="AE18" s="18"/>
      <c r="AF18" s="24"/>
      <c r="AG18" s="91"/>
      <c r="AH18" s="91"/>
      <c r="AI18" s="91"/>
      <c r="AJ18" s="91"/>
      <c r="AK18" s="24"/>
      <c r="AL18" s="25"/>
      <c r="AM18" s="25"/>
      <c r="AN18" s="25"/>
      <c r="AO18" s="27"/>
      <c r="AP18" s="29"/>
      <c r="AQ18" s="25"/>
      <c r="AR18" s="39"/>
    </row>
    <row r="19" spans="1:45" s="4" customFormat="1" ht="15" customHeight="1" x14ac:dyDescent="0.25">
      <c r="A19" s="1"/>
      <c r="B19" s="16" t="s">
        <v>7</v>
      </c>
      <c r="C19" s="17"/>
      <c r="D19" s="15"/>
      <c r="E19" s="18">
        <v>125</v>
      </c>
      <c r="F19" s="18">
        <v>1</v>
      </c>
      <c r="G19" s="18">
        <v>8</v>
      </c>
      <c r="H19" s="18">
        <v>94</v>
      </c>
      <c r="I19" s="18">
        <v>331</v>
      </c>
      <c r="J19" s="18">
        <v>284</v>
      </c>
      <c r="K19" s="18">
        <v>29</v>
      </c>
      <c r="L19" s="18">
        <v>9</v>
      </c>
      <c r="M19" s="18">
        <v>9</v>
      </c>
      <c r="N19" s="33">
        <v>0.48299999999999998</v>
      </c>
      <c r="O19" s="99"/>
      <c r="P19" s="75" t="s">
        <v>47</v>
      </c>
      <c r="Q19" s="75" t="s">
        <v>47</v>
      </c>
      <c r="R19" s="75" t="s">
        <v>47</v>
      </c>
      <c r="S19" s="75" t="s">
        <v>47</v>
      </c>
      <c r="T19" s="30"/>
      <c r="U19" s="18">
        <v>40</v>
      </c>
      <c r="V19" s="18">
        <v>1</v>
      </c>
      <c r="W19" s="18">
        <v>2</v>
      </c>
      <c r="X19" s="18">
        <v>45</v>
      </c>
      <c r="Y19" s="18">
        <v>108</v>
      </c>
      <c r="Z19" s="33">
        <v>0.46200000000000002</v>
      </c>
      <c r="AA19" s="99"/>
      <c r="AB19" s="75" t="s">
        <v>47</v>
      </c>
      <c r="AC19" s="75" t="s">
        <v>47</v>
      </c>
      <c r="AD19" s="75" t="s">
        <v>47</v>
      </c>
      <c r="AE19" s="75" t="s">
        <v>47</v>
      </c>
      <c r="AF19" s="24"/>
      <c r="AG19" s="75" t="s">
        <v>136</v>
      </c>
      <c r="AH19" s="75" t="s">
        <v>63</v>
      </c>
      <c r="AI19" s="75" t="s">
        <v>85</v>
      </c>
      <c r="AJ19" s="75" t="s">
        <v>61</v>
      </c>
      <c r="AK19" s="24"/>
      <c r="AL19" s="18">
        <v>0</v>
      </c>
      <c r="AM19" s="18">
        <v>0</v>
      </c>
      <c r="AN19" s="18">
        <v>1</v>
      </c>
      <c r="AO19" s="18">
        <v>0</v>
      </c>
      <c r="AP19" s="18">
        <v>1</v>
      </c>
      <c r="AQ19" s="18">
        <v>1</v>
      </c>
      <c r="AR19" s="39"/>
    </row>
    <row r="20" spans="1:45" s="4" customFormat="1" ht="15" customHeight="1" x14ac:dyDescent="0.25">
      <c r="A20" s="1"/>
      <c r="B20" s="16" t="s">
        <v>150</v>
      </c>
      <c r="C20" s="17"/>
      <c r="D20" s="15"/>
      <c r="E20" s="14"/>
      <c r="F20" s="14"/>
      <c r="G20" s="14"/>
      <c r="H20" s="14"/>
      <c r="I20" s="14"/>
      <c r="J20" s="14"/>
      <c r="K20" s="14"/>
      <c r="L20" s="14"/>
      <c r="M20" s="14"/>
      <c r="N20" s="82"/>
      <c r="O20" s="24"/>
      <c r="P20" s="22"/>
      <c r="Q20" s="20"/>
      <c r="R20" s="83"/>
      <c r="S20" s="84"/>
      <c r="T20" s="24"/>
      <c r="U20" s="17"/>
      <c r="V20" s="14"/>
      <c r="W20" s="14"/>
      <c r="X20" s="14" t="s">
        <v>149</v>
      </c>
      <c r="Y20" s="14"/>
      <c r="Z20" s="82"/>
      <c r="AA20" s="24"/>
      <c r="AB20" s="85"/>
      <c r="AC20" s="86"/>
      <c r="AD20" s="83"/>
      <c r="AE20" s="84"/>
      <c r="AF20" s="24"/>
      <c r="AG20" s="87">
        <v>0.57099999999999995</v>
      </c>
      <c r="AH20" s="88">
        <v>0.33300000000000002</v>
      </c>
      <c r="AI20" s="88">
        <v>0.5</v>
      </c>
      <c r="AJ20" s="134">
        <v>0</v>
      </c>
      <c r="AK20" s="24"/>
      <c r="AL20" s="17"/>
      <c r="AM20" s="14"/>
      <c r="AN20" s="14"/>
      <c r="AO20" s="14"/>
      <c r="AP20" s="14"/>
      <c r="AQ20" s="15"/>
      <c r="AR20" s="39"/>
    </row>
    <row r="21" spans="1:45" ht="15" customHeight="1" x14ac:dyDescent="0.25">
      <c r="A21" s="2"/>
      <c r="B21" s="26" t="s">
        <v>2</v>
      </c>
      <c r="C21" s="29"/>
      <c r="D21" s="34">
        <v>297</v>
      </c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35"/>
      <c r="P21" s="24"/>
      <c r="Q21" s="24"/>
      <c r="R21" s="24"/>
      <c r="S21" s="24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24"/>
      <c r="AG21" s="35"/>
      <c r="AH21" s="35"/>
      <c r="AI21" s="35"/>
      <c r="AJ21" s="35"/>
      <c r="AK21" s="24"/>
      <c r="AL21" s="35"/>
      <c r="AM21" s="35"/>
      <c r="AN21" s="35"/>
      <c r="AO21" s="35"/>
      <c r="AP21" s="35"/>
      <c r="AQ21" s="35"/>
      <c r="AR21" s="39"/>
    </row>
    <row r="22" spans="1:45" s="4" customFormat="1" ht="15" customHeight="1" x14ac:dyDescent="0.25">
      <c r="A22" s="2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6"/>
      <c r="O22" s="30"/>
      <c r="P22" s="30"/>
      <c r="Q22" s="30"/>
      <c r="R22" s="30"/>
      <c r="S22" s="30"/>
      <c r="T22" s="30"/>
      <c r="U22" s="35"/>
      <c r="V22" s="38"/>
      <c r="W22" s="35"/>
      <c r="X22" s="35"/>
      <c r="Y22" s="35"/>
      <c r="Z22" s="35"/>
      <c r="AA22" s="35"/>
      <c r="AB22" s="35"/>
      <c r="AC22" s="35"/>
      <c r="AD22" s="35"/>
      <c r="AE22" s="35"/>
      <c r="AF22" s="24"/>
      <c r="AG22" s="35"/>
      <c r="AH22" s="35"/>
      <c r="AI22" s="35"/>
      <c r="AJ22" s="35"/>
      <c r="AK22" s="24"/>
      <c r="AL22" s="35"/>
      <c r="AM22" s="35"/>
      <c r="AN22" s="35"/>
      <c r="AO22" s="35"/>
      <c r="AP22" s="35"/>
      <c r="AQ22" s="35"/>
      <c r="AR22" s="39"/>
    </row>
    <row r="23" spans="1:45" ht="15" customHeight="1" x14ac:dyDescent="0.25">
      <c r="A23" s="2"/>
      <c r="B23" s="22" t="s">
        <v>24</v>
      </c>
      <c r="C23" s="40"/>
      <c r="D23" s="40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35"/>
      <c r="K23" s="18" t="s">
        <v>26</v>
      </c>
      <c r="L23" s="18" t="s">
        <v>27</v>
      </c>
      <c r="M23" s="18" t="s">
        <v>28</v>
      </c>
      <c r="N23" s="18" t="s">
        <v>21</v>
      </c>
      <c r="O23" s="24"/>
      <c r="P23" s="41" t="s">
        <v>29</v>
      </c>
      <c r="Q23" s="12"/>
      <c r="R23" s="12"/>
      <c r="S23" s="12"/>
      <c r="T23" s="42"/>
      <c r="U23" s="42"/>
      <c r="V23" s="42"/>
      <c r="W23" s="42"/>
      <c r="X23" s="42"/>
      <c r="Y23" s="12"/>
      <c r="Z23" s="12"/>
      <c r="AA23" s="12"/>
      <c r="AB23" s="42"/>
      <c r="AC23" s="42"/>
      <c r="AD23" s="12"/>
      <c r="AE23" s="43"/>
      <c r="AF23" s="24"/>
      <c r="AG23" s="41" t="s">
        <v>56</v>
      </c>
      <c r="AH23" s="12"/>
      <c r="AI23" s="42"/>
      <c r="AJ23" s="43"/>
      <c r="AK23" s="24"/>
      <c r="AL23" s="10" t="s">
        <v>57</v>
      </c>
      <c r="AM23" s="12"/>
      <c r="AN23" s="12"/>
      <c r="AO23" s="12"/>
      <c r="AP23" s="12"/>
      <c r="AQ23" s="43"/>
      <c r="AR23" s="39"/>
    </row>
    <row r="24" spans="1:45" ht="15" customHeight="1" x14ac:dyDescent="0.25">
      <c r="A24" s="2"/>
      <c r="B24" s="41" t="s">
        <v>12</v>
      </c>
      <c r="C24" s="12"/>
      <c r="D24" s="43"/>
      <c r="E24" s="25">
        <v>125</v>
      </c>
      <c r="F24" s="25">
        <v>1</v>
      </c>
      <c r="G24" s="25">
        <v>8</v>
      </c>
      <c r="H24" s="25">
        <v>94</v>
      </c>
      <c r="I24" s="25">
        <v>331</v>
      </c>
      <c r="J24" s="35"/>
      <c r="K24" s="44">
        <v>7.1999999999999995E-2</v>
      </c>
      <c r="L24" s="44">
        <v>0.752</v>
      </c>
      <c r="M24" s="44">
        <v>2.6480000000000001</v>
      </c>
      <c r="N24" s="32">
        <v>0.48299999999999998</v>
      </c>
      <c r="O24" s="24"/>
      <c r="P24" s="45" t="s">
        <v>9</v>
      </c>
      <c r="Q24" s="46"/>
      <c r="R24" s="47" t="s">
        <v>111</v>
      </c>
      <c r="S24" s="47"/>
      <c r="T24" s="47"/>
      <c r="U24" s="47"/>
      <c r="V24" s="47"/>
      <c r="W24" s="47"/>
      <c r="X24" s="47"/>
      <c r="Y24" s="92"/>
      <c r="Z24" s="92"/>
      <c r="AA24" s="92" t="s">
        <v>58</v>
      </c>
      <c r="AB24" s="47"/>
      <c r="AC24" s="124" t="s">
        <v>118</v>
      </c>
      <c r="AD24" s="114"/>
      <c r="AE24" s="79"/>
      <c r="AF24" s="24"/>
      <c r="AG24" s="51"/>
      <c r="AH24" s="93"/>
      <c r="AI24" s="47"/>
      <c r="AJ24" s="79"/>
      <c r="AK24" s="24"/>
      <c r="AL24" s="45"/>
      <c r="AM24" s="92"/>
      <c r="AN24" s="47"/>
      <c r="AO24" s="47"/>
      <c r="AP24" s="47"/>
      <c r="AQ24" s="79"/>
      <c r="AR24" s="39"/>
    </row>
    <row r="25" spans="1:45" ht="15" customHeight="1" x14ac:dyDescent="0.25">
      <c r="A25" s="2"/>
      <c r="B25" s="48" t="s">
        <v>14</v>
      </c>
      <c r="C25" s="49"/>
      <c r="D25" s="50"/>
      <c r="E25" s="25">
        <v>40</v>
      </c>
      <c r="F25" s="25">
        <v>1</v>
      </c>
      <c r="G25" s="25">
        <v>2</v>
      </c>
      <c r="H25" s="25">
        <v>45</v>
      </c>
      <c r="I25" s="25">
        <v>108</v>
      </c>
      <c r="J25" s="35"/>
      <c r="K25" s="44">
        <v>7.4999999999999997E-2</v>
      </c>
      <c r="L25" s="44">
        <v>1.125</v>
      </c>
      <c r="M25" s="44">
        <v>2.7</v>
      </c>
      <c r="N25" s="32">
        <v>0.46200000000000002</v>
      </c>
      <c r="O25" s="24"/>
      <c r="P25" s="51" t="s">
        <v>50</v>
      </c>
      <c r="Q25" s="52"/>
      <c r="R25" s="53" t="s">
        <v>112</v>
      </c>
      <c r="S25" s="53"/>
      <c r="T25" s="53"/>
      <c r="U25" s="53"/>
      <c r="V25" s="53"/>
      <c r="W25" s="53"/>
      <c r="X25" s="53"/>
      <c r="Y25" s="94"/>
      <c r="Z25" s="94"/>
      <c r="AA25" s="94" t="s">
        <v>115</v>
      </c>
      <c r="AB25" s="53"/>
      <c r="AC25" s="125" t="s">
        <v>119</v>
      </c>
      <c r="AD25" s="115"/>
      <c r="AE25" s="80"/>
      <c r="AF25" s="24"/>
      <c r="AG25" s="51"/>
      <c r="AH25" s="89"/>
      <c r="AI25" s="53"/>
      <c r="AJ25" s="80"/>
      <c r="AK25" s="24"/>
      <c r="AL25" s="51"/>
      <c r="AM25" s="94"/>
      <c r="AN25" s="53"/>
      <c r="AO25" s="53"/>
      <c r="AP25" s="53"/>
      <c r="AQ25" s="80"/>
      <c r="AR25" s="39"/>
    </row>
    <row r="26" spans="1:45" ht="15" customHeight="1" x14ac:dyDescent="0.25">
      <c r="A26" s="2"/>
      <c r="B26" s="54" t="s">
        <v>15</v>
      </c>
      <c r="C26" s="55"/>
      <c r="D26" s="56"/>
      <c r="E26" s="31"/>
      <c r="F26" s="31"/>
      <c r="G26" s="31"/>
      <c r="H26" s="31"/>
      <c r="I26" s="31"/>
      <c r="J26" s="35"/>
      <c r="K26" s="57"/>
      <c r="L26" s="57"/>
      <c r="M26" s="57"/>
      <c r="N26" s="58"/>
      <c r="O26" s="24"/>
      <c r="P26" s="51" t="s">
        <v>51</v>
      </c>
      <c r="Q26" s="52"/>
      <c r="R26" s="53" t="s">
        <v>113</v>
      </c>
      <c r="S26" s="53"/>
      <c r="T26" s="53"/>
      <c r="U26" s="53"/>
      <c r="V26" s="53"/>
      <c r="W26" s="53"/>
      <c r="X26" s="53"/>
      <c r="Y26" s="94"/>
      <c r="Z26" s="94"/>
      <c r="AA26" s="94" t="s">
        <v>116</v>
      </c>
      <c r="AB26" s="53"/>
      <c r="AC26" s="125" t="s">
        <v>120</v>
      </c>
      <c r="AD26" s="115"/>
      <c r="AE26" s="80"/>
      <c r="AF26" s="24"/>
      <c r="AG26" s="95"/>
      <c r="AH26" s="89"/>
      <c r="AI26" s="53"/>
      <c r="AJ26" s="80"/>
      <c r="AK26" s="24"/>
      <c r="AL26" s="51"/>
      <c r="AM26" s="94"/>
      <c r="AN26" s="53"/>
      <c r="AO26" s="53"/>
      <c r="AP26" s="53"/>
      <c r="AQ26" s="80"/>
      <c r="AR26" s="39"/>
    </row>
    <row r="27" spans="1:45" ht="15" customHeight="1" x14ac:dyDescent="0.25">
      <c r="A27" s="2"/>
      <c r="B27" s="59" t="s">
        <v>25</v>
      </c>
      <c r="C27" s="60"/>
      <c r="D27" s="61"/>
      <c r="E27" s="18">
        <v>165</v>
      </c>
      <c r="F27" s="18">
        <v>2</v>
      </c>
      <c r="G27" s="18">
        <v>10</v>
      </c>
      <c r="H27" s="18">
        <v>139</v>
      </c>
      <c r="I27" s="18">
        <v>439</v>
      </c>
      <c r="J27" s="35"/>
      <c r="K27" s="62">
        <v>7.2727272727272724E-2</v>
      </c>
      <c r="L27" s="62">
        <v>0.84242424242424241</v>
      </c>
      <c r="M27" s="62">
        <v>2.6606060606060606</v>
      </c>
      <c r="N27" s="33">
        <v>0.47699999999999998</v>
      </c>
      <c r="O27" s="24"/>
      <c r="P27" s="63" t="s">
        <v>10</v>
      </c>
      <c r="Q27" s="64"/>
      <c r="R27" s="65" t="s">
        <v>114</v>
      </c>
      <c r="S27" s="65"/>
      <c r="T27" s="65"/>
      <c r="U27" s="65"/>
      <c r="V27" s="65"/>
      <c r="W27" s="65"/>
      <c r="X27" s="65"/>
      <c r="Y27" s="96"/>
      <c r="Z27" s="96"/>
      <c r="AA27" s="96" t="s">
        <v>117</v>
      </c>
      <c r="AB27" s="65"/>
      <c r="AC27" s="126" t="s">
        <v>121</v>
      </c>
      <c r="AD27" s="116"/>
      <c r="AE27" s="81"/>
      <c r="AF27" s="24"/>
      <c r="AG27" s="77"/>
      <c r="AH27" s="90"/>
      <c r="AI27" s="97"/>
      <c r="AJ27" s="81"/>
      <c r="AK27" s="24"/>
      <c r="AL27" s="63"/>
      <c r="AM27" s="96"/>
      <c r="AN27" s="65"/>
      <c r="AO27" s="65"/>
      <c r="AP27" s="65"/>
      <c r="AQ27" s="81"/>
      <c r="AR27" s="39"/>
    </row>
    <row r="28" spans="1:45" ht="15" customHeight="1" x14ac:dyDescent="0.25">
      <c r="A28" s="2"/>
      <c r="B28" s="37"/>
      <c r="C28" s="37"/>
      <c r="D28" s="37"/>
      <c r="E28" s="37"/>
      <c r="F28" s="37"/>
      <c r="G28" s="37"/>
      <c r="H28" s="37"/>
      <c r="I28" s="37"/>
      <c r="J28" s="35"/>
      <c r="K28" s="37"/>
      <c r="L28" s="37"/>
      <c r="M28" s="37"/>
      <c r="N28" s="36"/>
      <c r="O28" s="24">
        <f>SUM(O25:O27)</f>
        <v>0</v>
      </c>
      <c r="P28" s="35"/>
      <c r="Q28" s="38"/>
      <c r="R28" s="35"/>
      <c r="S28" s="35"/>
      <c r="T28" s="24"/>
      <c r="U28" s="24"/>
      <c r="V28" s="38"/>
      <c r="W28" s="35"/>
      <c r="X28" s="35"/>
      <c r="Y28" s="24"/>
      <c r="Z28" s="24"/>
      <c r="AA28" s="24"/>
      <c r="AB28" s="24"/>
      <c r="AC28" s="24"/>
      <c r="AD28" s="24"/>
      <c r="AE28" s="24"/>
      <c r="AF28" s="24"/>
      <c r="AG28" s="24"/>
      <c r="AH28" s="66"/>
      <c r="AI28" s="35"/>
      <c r="AJ28" s="35"/>
      <c r="AK28" s="24"/>
      <c r="AL28" s="35"/>
      <c r="AM28" s="35"/>
      <c r="AN28" s="35"/>
      <c r="AO28" s="35"/>
      <c r="AP28" s="35"/>
      <c r="AQ28" s="35"/>
      <c r="AR28" s="39"/>
    </row>
    <row r="29" spans="1:45" ht="15" customHeight="1" x14ac:dyDescent="0.2">
      <c r="A29" s="2"/>
      <c r="B29" s="35" t="s">
        <v>60</v>
      </c>
      <c r="C29" s="35"/>
      <c r="D29" s="35" t="s">
        <v>107</v>
      </c>
      <c r="E29" s="35"/>
      <c r="F29" s="35"/>
      <c r="G29" s="35"/>
      <c r="H29" s="35"/>
      <c r="I29" s="35"/>
      <c r="J29" s="35"/>
      <c r="K29" s="35"/>
      <c r="L29" s="35"/>
      <c r="M29" s="35"/>
      <c r="N29" s="36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</row>
    <row r="30" spans="1:45" ht="15" customHeight="1" x14ac:dyDescent="0.2">
      <c r="A30" s="2"/>
      <c r="B30" s="35"/>
      <c r="C30" s="35"/>
      <c r="D30" s="35" t="s">
        <v>108</v>
      </c>
      <c r="E30" s="35"/>
      <c r="F30" s="35"/>
      <c r="G30" s="35"/>
      <c r="H30" s="35"/>
      <c r="I30" s="35"/>
      <c r="J30" s="35"/>
      <c r="K30" s="35"/>
      <c r="L30" s="35"/>
      <c r="M30" s="35"/>
      <c r="N30" s="38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</row>
    <row r="31" spans="1:45" ht="15" customHeight="1" x14ac:dyDescent="0.2">
      <c r="A31" s="2"/>
      <c r="B31" s="35"/>
      <c r="C31" s="35"/>
      <c r="D31" s="35" t="s">
        <v>109</v>
      </c>
      <c r="E31" s="35"/>
      <c r="F31" s="35"/>
      <c r="G31" s="35"/>
      <c r="H31" s="35"/>
      <c r="I31" s="35"/>
      <c r="J31" s="35"/>
      <c r="K31" s="35"/>
      <c r="L31" s="35"/>
      <c r="M31" s="35"/>
      <c r="N31" s="38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</row>
    <row r="32" spans="1:45" s="9" customFormat="1" ht="15" customHeight="1" x14ac:dyDescent="0.2">
      <c r="A32" s="23"/>
      <c r="B32" s="35"/>
      <c r="C32" s="35"/>
      <c r="D32" s="35" t="s">
        <v>110</v>
      </c>
      <c r="E32" s="35"/>
      <c r="F32" s="35"/>
      <c r="G32" s="35"/>
      <c r="H32" s="35"/>
      <c r="I32" s="35"/>
      <c r="J32" s="35"/>
      <c r="K32" s="35"/>
      <c r="L32" s="35"/>
      <c r="M32" s="35"/>
      <c r="N32" s="38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</row>
    <row r="33" spans="1:44" s="9" customFormat="1" ht="15" customHeight="1" x14ac:dyDescent="0.25">
      <c r="A33" s="23"/>
      <c r="B33" s="35"/>
      <c r="C33" s="35"/>
      <c r="D33" s="35" t="s">
        <v>148</v>
      </c>
      <c r="E33" s="35"/>
      <c r="F33" s="35"/>
      <c r="G33" s="35"/>
      <c r="H33" s="35"/>
      <c r="I33" s="35"/>
      <c r="J33" s="35"/>
      <c r="K33" s="35"/>
      <c r="L33" s="35"/>
      <c r="M33" s="35"/>
      <c r="N33" s="38"/>
      <c r="O33" s="24"/>
      <c r="P33" s="35"/>
      <c r="Q33" s="38"/>
      <c r="R33" s="35"/>
      <c r="S33" s="35"/>
      <c r="T33" s="24"/>
      <c r="U33" s="24"/>
      <c r="V33" s="66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9"/>
    </row>
    <row r="34" spans="1:44" s="9" customFormat="1" ht="15" customHeight="1" x14ac:dyDescent="0.25">
      <c r="A34" s="23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8"/>
      <c r="O34" s="24"/>
      <c r="P34" s="35"/>
      <c r="Q34" s="38"/>
      <c r="R34" s="35"/>
      <c r="S34" s="35"/>
      <c r="T34" s="24"/>
      <c r="U34" s="24"/>
      <c r="V34" s="66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9"/>
    </row>
    <row r="35" spans="1:44" s="9" customFormat="1" ht="15" customHeight="1" x14ac:dyDescent="0.25">
      <c r="A35" s="23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4"/>
      <c r="P35" s="35"/>
      <c r="Q35" s="38"/>
      <c r="R35" s="35"/>
      <c r="S35" s="35"/>
      <c r="T35" s="24"/>
      <c r="U35" s="24"/>
      <c r="V35" s="66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9"/>
    </row>
    <row r="36" spans="1:44" s="9" customFormat="1" ht="15" customHeight="1" x14ac:dyDescent="0.25">
      <c r="A36" s="23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9"/>
    </row>
    <row r="37" spans="1:44" s="9" customFormat="1" ht="15" customHeight="1" x14ac:dyDescent="0.25">
      <c r="A37" s="23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9"/>
    </row>
    <row r="38" spans="1:44" s="9" customFormat="1" ht="15" customHeight="1" x14ac:dyDescent="0.25">
      <c r="A38" s="2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9"/>
    </row>
    <row r="39" spans="1:44" s="9" customFormat="1" ht="15" customHeight="1" x14ac:dyDescent="0.25">
      <c r="A39" s="23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9"/>
    </row>
    <row r="40" spans="1:44" s="9" customFormat="1" ht="15" customHeight="1" x14ac:dyDescent="0.25">
      <c r="A40" s="23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9"/>
    </row>
    <row r="41" spans="1:44" s="9" customFormat="1" ht="15" customHeight="1" x14ac:dyDescent="0.25">
      <c r="A41" s="23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24"/>
      <c r="AH41" s="66"/>
      <c r="AI41" s="35"/>
      <c r="AJ41" s="35"/>
      <c r="AK41" s="35"/>
      <c r="AL41" s="35"/>
      <c r="AM41" s="35"/>
      <c r="AN41" s="35"/>
      <c r="AO41" s="35"/>
      <c r="AP41" s="35"/>
      <c r="AQ41" s="35"/>
      <c r="AR41" s="39"/>
    </row>
    <row r="42" spans="1:44" s="9" customFormat="1" ht="15" customHeight="1" x14ac:dyDescent="0.25">
      <c r="A42" s="23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24"/>
      <c r="AH42" s="66"/>
      <c r="AI42" s="35"/>
      <c r="AJ42" s="35"/>
      <c r="AK42" s="35"/>
      <c r="AL42" s="35"/>
      <c r="AM42" s="35"/>
      <c r="AN42" s="35"/>
      <c r="AO42" s="35"/>
      <c r="AP42" s="35"/>
      <c r="AQ42" s="35"/>
      <c r="AR42" s="39"/>
    </row>
    <row r="43" spans="1:44" s="9" customFormat="1" ht="15" customHeight="1" x14ac:dyDescent="0.25">
      <c r="A43" s="23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24"/>
      <c r="AH43" s="66"/>
      <c r="AI43" s="35"/>
      <c r="AJ43" s="35"/>
      <c r="AK43" s="35"/>
      <c r="AL43" s="35"/>
      <c r="AM43" s="35"/>
      <c r="AN43" s="35"/>
      <c r="AO43" s="35"/>
      <c r="AP43" s="35"/>
      <c r="AQ43" s="35"/>
      <c r="AR43" s="39"/>
    </row>
    <row r="44" spans="1:44" s="9" customFormat="1" ht="15" customHeight="1" x14ac:dyDescent="0.25">
      <c r="A44" s="23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24"/>
      <c r="AH44" s="66"/>
      <c r="AI44" s="35"/>
      <c r="AJ44" s="35"/>
      <c r="AK44" s="35"/>
      <c r="AL44" s="35"/>
      <c r="AM44" s="35"/>
      <c r="AN44" s="35"/>
      <c r="AO44" s="35"/>
      <c r="AP44" s="35"/>
      <c r="AQ44" s="35"/>
      <c r="AR44" s="39"/>
    </row>
    <row r="45" spans="1:44" s="9" customFormat="1" ht="15" customHeight="1" x14ac:dyDescent="0.25">
      <c r="A45" s="23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24"/>
      <c r="AH45" s="66"/>
      <c r="AI45" s="35"/>
      <c r="AJ45" s="35"/>
      <c r="AK45" s="35"/>
      <c r="AL45" s="35"/>
      <c r="AM45" s="35"/>
      <c r="AN45" s="35"/>
      <c r="AO45" s="35"/>
      <c r="AP45" s="35"/>
      <c r="AQ45" s="35"/>
      <c r="AR45" s="39"/>
    </row>
    <row r="46" spans="1:44" s="9" customFormat="1" ht="15" customHeight="1" x14ac:dyDescent="0.25">
      <c r="A46" s="2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24"/>
      <c r="AH46" s="66"/>
      <c r="AI46" s="35"/>
      <c r="AJ46" s="35"/>
      <c r="AK46" s="35"/>
      <c r="AL46" s="35"/>
      <c r="AM46" s="35"/>
      <c r="AN46" s="35"/>
      <c r="AO46" s="35"/>
      <c r="AP46" s="35"/>
      <c r="AQ46" s="35"/>
      <c r="AR46" s="39"/>
    </row>
    <row r="47" spans="1:44" s="9" customFormat="1" ht="15" customHeight="1" x14ac:dyDescent="0.25">
      <c r="A47" s="2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24"/>
      <c r="AH47" s="66"/>
      <c r="AI47" s="35"/>
      <c r="AJ47" s="35"/>
      <c r="AK47" s="35"/>
      <c r="AL47" s="35"/>
      <c r="AM47" s="35"/>
      <c r="AN47" s="35"/>
      <c r="AO47" s="35"/>
      <c r="AP47" s="35"/>
      <c r="AQ47" s="35"/>
      <c r="AR47" s="39"/>
    </row>
    <row r="48" spans="1:44" s="9" customFormat="1" ht="15" customHeight="1" x14ac:dyDescent="0.25">
      <c r="A48" s="2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24"/>
      <c r="AH48" s="66"/>
      <c r="AI48" s="35"/>
      <c r="AJ48" s="35"/>
      <c r="AK48" s="35"/>
      <c r="AL48" s="35"/>
      <c r="AM48" s="35"/>
      <c r="AN48" s="35"/>
      <c r="AO48" s="35"/>
      <c r="AP48" s="35"/>
      <c r="AQ48" s="35"/>
      <c r="AR48" s="39"/>
    </row>
    <row r="49" spans="1:44" s="9" customFormat="1" ht="15" customHeight="1" x14ac:dyDescent="0.25">
      <c r="A49" s="2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24"/>
      <c r="AH49" s="66"/>
      <c r="AI49" s="35"/>
      <c r="AJ49" s="35"/>
      <c r="AK49" s="35"/>
      <c r="AL49" s="35"/>
      <c r="AM49" s="35"/>
      <c r="AN49" s="35"/>
      <c r="AO49" s="35"/>
      <c r="AP49" s="35"/>
      <c r="AQ49" s="35"/>
      <c r="AR49" s="39"/>
    </row>
    <row r="50" spans="1:44" s="9" customFormat="1" ht="15" customHeight="1" x14ac:dyDescent="0.25">
      <c r="A50" s="23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24"/>
      <c r="AH50" s="66"/>
      <c r="AI50" s="35"/>
      <c r="AJ50" s="35"/>
      <c r="AK50" s="35"/>
      <c r="AL50" s="35"/>
      <c r="AM50" s="35"/>
      <c r="AN50" s="35"/>
      <c r="AO50" s="35"/>
      <c r="AP50" s="35"/>
      <c r="AQ50" s="35"/>
      <c r="AR50" s="39"/>
    </row>
    <row r="51" spans="1:44" s="9" customFormat="1" ht="15" customHeight="1" x14ac:dyDescent="0.25">
      <c r="A51" s="2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24"/>
      <c r="AH51" s="66"/>
      <c r="AI51" s="35"/>
      <c r="AJ51" s="35"/>
      <c r="AK51" s="35"/>
      <c r="AL51" s="35"/>
      <c r="AM51" s="35"/>
      <c r="AN51" s="35"/>
      <c r="AO51" s="35"/>
      <c r="AP51" s="35"/>
      <c r="AQ51" s="35"/>
      <c r="AR51" s="39"/>
    </row>
    <row r="52" spans="1:44" s="9" customFormat="1" ht="15" customHeight="1" x14ac:dyDescent="0.25">
      <c r="A52" s="2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4"/>
      <c r="AH52" s="66"/>
      <c r="AI52" s="35"/>
      <c r="AJ52" s="35"/>
      <c r="AK52" s="35"/>
      <c r="AL52" s="35"/>
      <c r="AM52" s="35"/>
      <c r="AN52" s="35"/>
      <c r="AO52" s="35"/>
      <c r="AP52" s="35"/>
      <c r="AQ52" s="35"/>
      <c r="AR52" s="39"/>
    </row>
    <row r="53" spans="1:44" s="9" customFormat="1" ht="15" customHeight="1" x14ac:dyDescent="0.25">
      <c r="A53" s="2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24"/>
      <c r="AH53" s="66"/>
      <c r="AI53" s="35"/>
      <c r="AJ53" s="35"/>
      <c r="AK53" s="35"/>
      <c r="AL53" s="35"/>
      <c r="AM53" s="35"/>
      <c r="AN53" s="35"/>
      <c r="AO53" s="35"/>
      <c r="AP53" s="35"/>
      <c r="AQ53" s="35"/>
      <c r="AR53" s="39"/>
    </row>
    <row r="54" spans="1:44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24"/>
      <c r="AH54" s="66"/>
      <c r="AI54" s="35"/>
      <c r="AJ54" s="35"/>
      <c r="AK54" s="35"/>
      <c r="AL54" s="35"/>
      <c r="AM54" s="35"/>
      <c r="AN54" s="35"/>
      <c r="AO54" s="35"/>
      <c r="AP54" s="35"/>
      <c r="AQ54" s="35"/>
      <c r="AR54" s="39"/>
    </row>
    <row r="55" spans="1:44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24"/>
      <c r="AH55" s="66"/>
      <c r="AI55" s="35"/>
      <c r="AJ55" s="35"/>
      <c r="AK55" s="35"/>
      <c r="AL55" s="35"/>
      <c r="AM55" s="35"/>
      <c r="AN55" s="35"/>
      <c r="AO55" s="35"/>
      <c r="AP55" s="35"/>
      <c r="AQ55" s="35"/>
      <c r="AR55" s="39"/>
    </row>
    <row r="56" spans="1:44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24"/>
      <c r="AH56" s="66"/>
      <c r="AI56" s="35"/>
      <c r="AJ56" s="35"/>
      <c r="AK56" s="35"/>
      <c r="AL56" s="35"/>
      <c r="AM56" s="35"/>
      <c r="AN56" s="35"/>
      <c r="AO56" s="35"/>
      <c r="AP56" s="35"/>
      <c r="AQ56" s="35"/>
      <c r="AR56" s="39"/>
    </row>
    <row r="57" spans="1:44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4"/>
      <c r="AH57" s="66"/>
      <c r="AI57" s="35"/>
      <c r="AJ57" s="35"/>
      <c r="AK57" s="35"/>
      <c r="AL57" s="35"/>
      <c r="AM57" s="35"/>
      <c r="AN57" s="35"/>
      <c r="AO57" s="35"/>
      <c r="AP57" s="35"/>
      <c r="AQ57" s="35"/>
      <c r="AR57" s="39"/>
    </row>
    <row r="58" spans="1:44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4"/>
      <c r="AH58" s="66"/>
      <c r="AI58" s="35"/>
      <c r="AJ58" s="35"/>
      <c r="AK58" s="35"/>
      <c r="AL58" s="35"/>
      <c r="AM58" s="35"/>
      <c r="AN58" s="35"/>
      <c r="AO58" s="35"/>
      <c r="AP58" s="35"/>
      <c r="AQ58" s="35"/>
      <c r="AR58" s="39"/>
    </row>
    <row r="59" spans="1:44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4"/>
      <c r="AH59" s="66"/>
      <c r="AI59" s="35"/>
      <c r="AJ59" s="35"/>
      <c r="AK59" s="35"/>
      <c r="AL59" s="35"/>
      <c r="AM59" s="35"/>
      <c r="AN59" s="35"/>
      <c r="AO59" s="35"/>
      <c r="AP59" s="35"/>
      <c r="AQ59" s="35"/>
      <c r="AR59" s="39"/>
    </row>
    <row r="60" spans="1:44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4"/>
      <c r="AH60" s="66"/>
      <c r="AI60" s="35"/>
      <c r="AJ60" s="35"/>
      <c r="AK60" s="35"/>
      <c r="AL60" s="35"/>
      <c r="AM60" s="35"/>
      <c r="AN60" s="35"/>
      <c r="AO60" s="35"/>
      <c r="AP60" s="35"/>
      <c r="AQ60" s="35"/>
      <c r="AR60" s="39"/>
    </row>
    <row r="61" spans="1:44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4"/>
      <c r="AH61" s="66"/>
      <c r="AI61" s="35"/>
      <c r="AJ61" s="35"/>
      <c r="AK61" s="35"/>
      <c r="AL61" s="35"/>
      <c r="AM61" s="35"/>
      <c r="AN61" s="35"/>
      <c r="AO61" s="35"/>
      <c r="AP61" s="35"/>
      <c r="AQ61" s="35"/>
      <c r="AR61" s="39"/>
    </row>
    <row r="62" spans="1:44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4"/>
      <c r="AH62" s="66"/>
      <c r="AI62" s="35"/>
      <c r="AJ62" s="35"/>
      <c r="AK62" s="35"/>
      <c r="AL62" s="35"/>
      <c r="AM62" s="35"/>
      <c r="AN62" s="35"/>
      <c r="AO62" s="35"/>
      <c r="AP62" s="35"/>
      <c r="AQ62" s="35"/>
      <c r="AR62" s="39"/>
    </row>
    <row r="63" spans="1:44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4"/>
      <c r="AH63" s="66"/>
      <c r="AI63" s="35"/>
      <c r="AJ63" s="35"/>
      <c r="AK63" s="35"/>
      <c r="AL63" s="35"/>
      <c r="AM63" s="35"/>
      <c r="AN63" s="35"/>
      <c r="AO63" s="35"/>
      <c r="AP63" s="35"/>
      <c r="AQ63" s="35"/>
      <c r="AR63" s="39"/>
    </row>
    <row r="64" spans="1:44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4"/>
      <c r="AH64" s="66"/>
      <c r="AI64" s="35"/>
      <c r="AJ64" s="35"/>
      <c r="AK64" s="35"/>
      <c r="AL64" s="35"/>
      <c r="AM64" s="35"/>
      <c r="AN64" s="35"/>
      <c r="AO64" s="35"/>
      <c r="AP64" s="35"/>
      <c r="AQ64" s="35"/>
      <c r="AR64" s="39"/>
    </row>
    <row r="65" spans="1:44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4"/>
      <c r="AH65" s="66"/>
      <c r="AI65" s="35"/>
      <c r="AJ65" s="35"/>
      <c r="AK65" s="35"/>
      <c r="AL65" s="35"/>
      <c r="AM65" s="35"/>
      <c r="AN65" s="35"/>
      <c r="AO65" s="35"/>
      <c r="AP65" s="35"/>
      <c r="AQ65" s="35"/>
      <c r="AR65" s="39"/>
    </row>
    <row r="66" spans="1:44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4"/>
      <c r="AH66" s="66"/>
      <c r="AI66" s="35"/>
      <c r="AJ66" s="35"/>
      <c r="AK66" s="35"/>
      <c r="AL66" s="35"/>
      <c r="AM66" s="35"/>
      <c r="AN66" s="35"/>
      <c r="AO66" s="35"/>
      <c r="AP66" s="35"/>
      <c r="AQ66" s="35"/>
    </row>
    <row r="67" spans="1:44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4"/>
      <c r="AH67" s="66"/>
      <c r="AI67" s="35"/>
      <c r="AJ67" s="35"/>
      <c r="AK67" s="35"/>
      <c r="AL67" s="35"/>
      <c r="AM67" s="35"/>
      <c r="AN67" s="35"/>
      <c r="AO67" s="35"/>
      <c r="AP67" s="35"/>
      <c r="AQ67" s="35"/>
    </row>
    <row r="68" spans="1:44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4"/>
      <c r="AH68" s="66"/>
      <c r="AI68" s="35"/>
      <c r="AJ68" s="35"/>
      <c r="AK68" s="35"/>
      <c r="AL68" s="35"/>
      <c r="AM68" s="35"/>
      <c r="AN68" s="35"/>
      <c r="AO68" s="35"/>
      <c r="AP68" s="35"/>
      <c r="AQ68" s="35"/>
    </row>
    <row r="69" spans="1:44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4"/>
      <c r="AH69" s="66"/>
      <c r="AI69" s="35"/>
      <c r="AJ69" s="35"/>
      <c r="AK69" s="35"/>
      <c r="AL69" s="35"/>
      <c r="AM69" s="35"/>
      <c r="AN69" s="35"/>
      <c r="AO69" s="35"/>
      <c r="AP69" s="35"/>
      <c r="AQ69" s="35"/>
      <c r="AR69" s="3"/>
    </row>
    <row r="70" spans="1:44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4"/>
      <c r="AH70" s="66"/>
      <c r="AI70" s="35"/>
      <c r="AJ70" s="35"/>
      <c r="AK70" s="35"/>
      <c r="AL70" s="35"/>
      <c r="AM70" s="35"/>
      <c r="AN70" s="35"/>
      <c r="AO70" s="35"/>
      <c r="AP70" s="35"/>
      <c r="AQ70" s="35"/>
      <c r="AR70" s="3"/>
    </row>
    <row r="71" spans="1:44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4"/>
      <c r="AH71" s="66"/>
      <c r="AI71" s="35"/>
      <c r="AJ71" s="35"/>
      <c r="AK71" s="35"/>
      <c r="AL71" s="35"/>
      <c r="AM71" s="35"/>
      <c r="AN71" s="35"/>
      <c r="AO71" s="35"/>
      <c r="AP71" s="35"/>
      <c r="AQ71" s="35"/>
      <c r="AR71" s="3"/>
    </row>
    <row r="72" spans="1:44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4"/>
      <c r="AH72" s="66"/>
      <c r="AI72" s="35"/>
      <c r="AJ72" s="35"/>
      <c r="AK72" s="35"/>
      <c r="AL72" s="35"/>
      <c r="AM72" s="35"/>
      <c r="AN72" s="35"/>
      <c r="AO72" s="35"/>
      <c r="AP72" s="35"/>
      <c r="AQ72" s="35"/>
      <c r="AR72" s="3"/>
    </row>
    <row r="73" spans="1:44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4"/>
      <c r="AH73" s="66"/>
      <c r="AI73" s="35"/>
      <c r="AJ73" s="35"/>
      <c r="AK73" s="35"/>
      <c r="AL73" s="35"/>
      <c r="AM73" s="35"/>
      <c r="AN73" s="35"/>
      <c r="AO73" s="35"/>
      <c r="AP73" s="35"/>
      <c r="AQ73" s="35"/>
      <c r="AR73" s="3"/>
    </row>
    <row r="74" spans="1:44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4"/>
      <c r="AH74" s="66"/>
      <c r="AI74" s="35"/>
      <c r="AJ74" s="35"/>
      <c r="AK74" s="35"/>
      <c r="AL74" s="35"/>
      <c r="AM74" s="35"/>
      <c r="AN74" s="35"/>
      <c r="AO74" s="35"/>
      <c r="AP74" s="35"/>
      <c r="AQ74" s="35"/>
      <c r="AR74" s="3"/>
    </row>
    <row r="75" spans="1:44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4"/>
      <c r="AH75" s="66"/>
      <c r="AI75" s="35"/>
      <c r="AJ75" s="35"/>
      <c r="AK75" s="35"/>
      <c r="AL75" s="35"/>
      <c r="AM75" s="35"/>
      <c r="AN75" s="35"/>
      <c r="AO75" s="35"/>
      <c r="AP75" s="35"/>
      <c r="AQ75" s="35"/>
      <c r="AR75" s="3"/>
    </row>
    <row r="76" spans="1:44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4"/>
      <c r="AH76" s="66"/>
      <c r="AI76" s="35"/>
      <c r="AJ76" s="35"/>
      <c r="AK76" s="35"/>
      <c r="AL76" s="35"/>
      <c r="AM76" s="35"/>
      <c r="AN76" s="35"/>
      <c r="AO76" s="35"/>
      <c r="AP76" s="35"/>
      <c r="AQ76" s="35"/>
      <c r="AR76" s="3"/>
    </row>
    <row r="77" spans="1:44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4"/>
      <c r="AH77" s="66"/>
      <c r="AI77" s="35"/>
      <c r="AJ77" s="35"/>
      <c r="AK77" s="35"/>
      <c r="AL77" s="35"/>
      <c r="AM77" s="35"/>
      <c r="AN77" s="35"/>
      <c r="AO77" s="35"/>
      <c r="AP77" s="35"/>
      <c r="AQ77" s="35"/>
      <c r="AR77" s="3"/>
    </row>
    <row r="78" spans="1:44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24"/>
      <c r="AH78" s="66"/>
      <c r="AI78" s="35"/>
      <c r="AJ78" s="35"/>
      <c r="AK78" s="35"/>
      <c r="AL78" s="35"/>
      <c r="AM78" s="35"/>
      <c r="AN78" s="35"/>
      <c r="AO78" s="35"/>
      <c r="AP78" s="35"/>
      <c r="AQ78" s="35"/>
      <c r="AR78" s="3"/>
    </row>
    <row r="79" spans="1:44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24"/>
      <c r="AH79" s="66"/>
      <c r="AI79" s="35"/>
      <c r="AJ79" s="35"/>
      <c r="AK79" s="35"/>
      <c r="AL79" s="35"/>
      <c r="AM79" s="35"/>
      <c r="AN79" s="35"/>
      <c r="AO79" s="35"/>
      <c r="AP79" s="35"/>
      <c r="AQ79" s="35"/>
      <c r="AR79" s="3"/>
    </row>
    <row r="80" spans="1:44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24"/>
      <c r="AH80" s="66"/>
      <c r="AI80" s="35"/>
      <c r="AJ80" s="35"/>
      <c r="AK80" s="35"/>
      <c r="AL80" s="35"/>
      <c r="AM80" s="35"/>
      <c r="AN80" s="35"/>
      <c r="AO80" s="35"/>
      <c r="AP80" s="35"/>
      <c r="AQ80" s="35"/>
      <c r="AR80" s="3"/>
    </row>
    <row r="81" spans="1:44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24"/>
      <c r="AH81" s="66"/>
      <c r="AI81" s="35"/>
      <c r="AJ81" s="35"/>
      <c r="AK81" s="35"/>
      <c r="AL81" s="35"/>
      <c r="AM81" s="35"/>
      <c r="AN81" s="35"/>
      <c r="AO81" s="35"/>
      <c r="AP81" s="35"/>
      <c r="AQ81" s="35"/>
      <c r="AR81" s="3"/>
    </row>
    <row r="82" spans="1:44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24"/>
      <c r="AH82" s="66"/>
      <c r="AI82" s="35"/>
      <c r="AJ82" s="35"/>
      <c r="AK82" s="35"/>
      <c r="AL82" s="35"/>
      <c r="AM82" s="35"/>
      <c r="AN82" s="35"/>
      <c r="AO82" s="35"/>
      <c r="AP82" s="35"/>
      <c r="AQ82" s="35"/>
      <c r="AR82" s="3"/>
    </row>
    <row r="83" spans="1:44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24"/>
      <c r="AH83" s="66"/>
      <c r="AI83" s="35"/>
      <c r="AJ83" s="35"/>
      <c r="AK83" s="35"/>
      <c r="AL83" s="35"/>
      <c r="AM83" s="35"/>
      <c r="AN83" s="35"/>
      <c r="AO83" s="35"/>
      <c r="AP83" s="35"/>
      <c r="AQ83" s="35"/>
      <c r="AR83" s="3"/>
    </row>
    <row r="84" spans="1:44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24"/>
      <c r="AH84" s="66"/>
      <c r="AI84" s="35"/>
      <c r="AJ84" s="35"/>
      <c r="AK84" s="35"/>
      <c r="AL84" s="35"/>
      <c r="AM84" s="35"/>
      <c r="AN84" s="35"/>
      <c r="AO84" s="35"/>
      <c r="AP84" s="35"/>
      <c r="AQ84" s="35"/>
      <c r="AR84" s="3"/>
    </row>
    <row r="85" spans="1:44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24"/>
      <c r="AH85" s="66"/>
      <c r="AI85" s="35"/>
      <c r="AJ85" s="35"/>
      <c r="AK85" s="35"/>
      <c r="AL85" s="35"/>
      <c r="AM85" s="35"/>
      <c r="AN85" s="35"/>
      <c r="AO85" s="35"/>
      <c r="AP85" s="35"/>
      <c r="AQ85" s="35"/>
      <c r="AR85" s="3"/>
    </row>
    <row r="86" spans="1:44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24"/>
      <c r="AH86" s="66"/>
      <c r="AI86" s="35"/>
      <c r="AJ86" s="35"/>
      <c r="AK86" s="35"/>
      <c r="AL86" s="35"/>
      <c r="AM86" s="35"/>
      <c r="AN86" s="35"/>
      <c r="AO86" s="35"/>
      <c r="AP86" s="35"/>
      <c r="AQ86" s="35"/>
      <c r="AR86" s="3"/>
    </row>
    <row r="87" spans="1:44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24"/>
      <c r="AH87" s="66"/>
      <c r="AI87" s="35"/>
      <c r="AJ87" s="35"/>
      <c r="AK87" s="35"/>
      <c r="AL87" s="35"/>
      <c r="AM87" s="35"/>
      <c r="AN87" s="35"/>
      <c r="AO87" s="35"/>
      <c r="AP87" s="35"/>
      <c r="AQ87" s="35"/>
      <c r="AR87" s="3"/>
    </row>
    <row r="88" spans="1:44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24"/>
      <c r="Q88" s="24"/>
      <c r="R88" s="24"/>
      <c r="S88" s="24"/>
      <c r="T88" s="24"/>
      <c r="U88" s="35"/>
      <c r="V88" s="38"/>
      <c r="W88" s="35"/>
      <c r="X88" s="35"/>
      <c r="Y88" s="24"/>
      <c r="Z88" s="24"/>
      <c r="AA88" s="24"/>
      <c r="AB88" s="24"/>
      <c r="AC88" s="24"/>
      <c r="AD88" s="24"/>
      <c r="AE88" s="24"/>
      <c r="AF88" s="24"/>
      <c r="AG88" s="24"/>
      <c r="AH88" s="66"/>
      <c r="AI88" s="35"/>
      <c r="AJ88" s="35"/>
      <c r="AK88" s="24"/>
      <c r="AL88" s="24"/>
      <c r="AM88" s="24"/>
      <c r="AN88" s="24"/>
      <c r="AO88" s="24"/>
      <c r="AP88" s="24"/>
      <c r="AQ88" s="24"/>
      <c r="AR88" s="3"/>
    </row>
    <row r="89" spans="1:44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24"/>
      <c r="Q89" s="24"/>
      <c r="R89" s="24"/>
      <c r="S89" s="24"/>
      <c r="T89" s="24"/>
      <c r="U89" s="35"/>
      <c r="V89" s="38"/>
      <c r="W89" s="35"/>
      <c r="X89" s="35"/>
      <c r="Y89" s="24"/>
      <c r="Z89" s="24"/>
      <c r="AA89" s="24"/>
      <c r="AB89" s="24"/>
      <c r="AC89" s="24"/>
      <c r="AD89" s="24"/>
      <c r="AE89" s="24"/>
      <c r="AF89" s="24"/>
      <c r="AG89" s="24"/>
      <c r="AH89" s="66"/>
      <c r="AI89" s="35"/>
      <c r="AJ89" s="35"/>
      <c r="AK89" s="24"/>
      <c r="AL89" s="24"/>
      <c r="AM89" s="24"/>
      <c r="AN89" s="24"/>
      <c r="AO89" s="24"/>
      <c r="AP89" s="24"/>
      <c r="AQ89" s="24"/>
      <c r="AR89" s="3"/>
    </row>
    <row r="90" spans="1:44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24"/>
      <c r="Q90" s="24"/>
      <c r="R90" s="24"/>
      <c r="S90" s="24"/>
      <c r="T90" s="24"/>
      <c r="U90" s="35"/>
      <c r="V90" s="38"/>
      <c r="W90" s="35"/>
      <c r="X90" s="35"/>
      <c r="Y90" s="24"/>
      <c r="Z90" s="24"/>
      <c r="AA90" s="24"/>
      <c r="AB90" s="24"/>
      <c r="AC90" s="24"/>
      <c r="AD90" s="24"/>
      <c r="AE90" s="24"/>
      <c r="AF90" s="24"/>
      <c r="AG90" s="24"/>
      <c r="AH90" s="66"/>
      <c r="AI90" s="35"/>
      <c r="AJ90" s="35"/>
      <c r="AK90" s="24"/>
      <c r="AL90" s="24"/>
      <c r="AM90" s="24"/>
      <c r="AN90" s="24"/>
      <c r="AO90" s="24"/>
      <c r="AP90" s="24"/>
      <c r="AQ90" s="24"/>
      <c r="AR90" s="3"/>
    </row>
    <row r="91" spans="1:44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24"/>
      <c r="Q91" s="24"/>
      <c r="R91" s="24"/>
      <c r="S91" s="24"/>
      <c r="T91" s="24"/>
      <c r="U91" s="35"/>
      <c r="V91" s="38"/>
      <c r="W91" s="35"/>
      <c r="X91" s="35"/>
      <c r="Y91" s="24"/>
      <c r="Z91" s="24"/>
      <c r="AA91" s="24"/>
      <c r="AB91" s="24"/>
      <c r="AC91" s="24"/>
      <c r="AD91" s="24"/>
      <c r="AE91" s="24"/>
      <c r="AF91" s="24"/>
      <c r="AG91" s="24"/>
      <c r="AH91" s="66"/>
      <c r="AI91" s="35"/>
      <c r="AJ91" s="35"/>
      <c r="AK91" s="24"/>
      <c r="AL91" s="24"/>
      <c r="AM91" s="24"/>
      <c r="AN91" s="24"/>
      <c r="AO91" s="24"/>
      <c r="AP91" s="24"/>
      <c r="AQ91" s="24"/>
      <c r="AR91" s="3"/>
    </row>
    <row r="92" spans="1:44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24"/>
      <c r="Q92" s="24"/>
      <c r="R92" s="24"/>
      <c r="S92" s="24"/>
      <c r="T92" s="24"/>
      <c r="U92" s="35"/>
      <c r="V92" s="38"/>
      <c r="W92" s="35"/>
      <c r="X92" s="35"/>
      <c r="Y92" s="24"/>
      <c r="Z92" s="24"/>
      <c r="AA92" s="24"/>
      <c r="AB92" s="24"/>
      <c r="AC92" s="24"/>
      <c r="AD92" s="24"/>
      <c r="AE92" s="24"/>
      <c r="AF92" s="24"/>
      <c r="AG92" s="24"/>
      <c r="AH92" s="66"/>
      <c r="AI92" s="35"/>
      <c r="AJ92" s="35"/>
      <c r="AK92" s="24"/>
      <c r="AL92" s="24"/>
      <c r="AM92" s="24"/>
      <c r="AN92" s="24"/>
      <c r="AO92" s="24"/>
      <c r="AP92" s="24"/>
      <c r="AQ92" s="24"/>
      <c r="AR92" s="3"/>
    </row>
    <row r="93" spans="1:44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24"/>
      <c r="Q93" s="24"/>
      <c r="R93" s="24"/>
      <c r="S93" s="24"/>
      <c r="T93" s="24"/>
      <c r="U93" s="35"/>
      <c r="V93" s="38"/>
      <c r="W93" s="35"/>
      <c r="X93" s="35"/>
      <c r="Y93" s="24"/>
      <c r="Z93" s="24"/>
      <c r="AA93" s="24"/>
      <c r="AB93" s="24"/>
      <c r="AC93" s="24"/>
      <c r="AD93" s="24"/>
      <c r="AE93" s="24"/>
      <c r="AF93" s="24"/>
      <c r="AG93" s="24"/>
      <c r="AH93" s="66"/>
      <c r="AI93" s="35"/>
      <c r="AJ93" s="35"/>
      <c r="AK93" s="24"/>
      <c r="AL93" s="24"/>
      <c r="AM93" s="24"/>
      <c r="AN93" s="24"/>
      <c r="AO93" s="24"/>
      <c r="AP93" s="24"/>
      <c r="AQ93" s="24"/>
      <c r="AR93" s="3"/>
    </row>
    <row r="94" spans="1:44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24"/>
      <c r="Q94" s="24"/>
      <c r="R94" s="24"/>
      <c r="S94" s="24"/>
      <c r="T94" s="24"/>
      <c r="U94" s="35"/>
      <c r="V94" s="38"/>
      <c r="W94" s="35"/>
      <c r="X94" s="35"/>
      <c r="Y94" s="24"/>
      <c r="Z94" s="24"/>
      <c r="AA94" s="24"/>
      <c r="AB94" s="24"/>
      <c r="AC94" s="24"/>
      <c r="AD94" s="24"/>
      <c r="AE94" s="24"/>
      <c r="AF94" s="24"/>
      <c r="AG94" s="24"/>
      <c r="AH94" s="66"/>
      <c r="AI94" s="35"/>
      <c r="AJ94" s="35"/>
      <c r="AK94" s="24"/>
      <c r="AL94" s="24"/>
      <c r="AM94" s="24"/>
      <c r="AN94" s="24"/>
      <c r="AO94" s="24"/>
      <c r="AP94" s="24"/>
      <c r="AQ94" s="24"/>
      <c r="AR94" s="3"/>
    </row>
    <row r="95" spans="1:44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24"/>
      <c r="Q95" s="24"/>
      <c r="R95" s="24"/>
      <c r="S95" s="24"/>
      <c r="T95" s="24"/>
      <c r="U95" s="35"/>
      <c r="V95" s="38"/>
      <c r="W95" s="35"/>
      <c r="X95" s="35"/>
      <c r="Y95" s="24"/>
      <c r="Z95" s="24"/>
      <c r="AA95" s="24"/>
      <c r="AB95" s="24"/>
      <c r="AC95" s="24"/>
      <c r="AD95" s="24"/>
      <c r="AE95" s="24"/>
      <c r="AF95" s="24"/>
      <c r="AG95" s="24"/>
      <c r="AH95" s="66"/>
      <c r="AI95" s="35"/>
      <c r="AJ95" s="35"/>
      <c r="AK95" s="24"/>
      <c r="AL95" s="24"/>
      <c r="AM95" s="24"/>
      <c r="AN95" s="24"/>
      <c r="AO95" s="24"/>
      <c r="AP95" s="24"/>
      <c r="AQ95" s="24"/>
      <c r="AR95" s="3"/>
    </row>
    <row r="96" spans="1:44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24"/>
      <c r="Q96" s="24"/>
      <c r="R96" s="24"/>
      <c r="S96" s="24"/>
      <c r="T96" s="24"/>
      <c r="U96" s="35"/>
      <c r="V96" s="38"/>
      <c r="W96" s="35"/>
      <c r="X96" s="35"/>
      <c r="Y96" s="24"/>
      <c r="Z96" s="24"/>
      <c r="AA96" s="24"/>
      <c r="AB96" s="24"/>
      <c r="AC96" s="24"/>
      <c r="AD96" s="24"/>
      <c r="AE96" s="24"/>
      <c r="AF96" s="24"/>
      <c r="AG96" s="24"/>
      <c r="AH96" s="66"/>
      <c r="AI96" s="35"/>
      <c r="AJ96" s="35"/>
      <c r="AK96" s="24"/>
      <c r="AL96" s="24"/>
      <c r="AM96" s="24"/>
      <c r="AN96" s="24"/>
      <c r="AO96" s="24"/>
      <c r="AP96" s="24"/>
      <c r="AQ96" s="24"/>
      <c r="AR96" s="3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8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66"/>
      <c r="AI97" s="35"/>
      <c r="AJ97" s="35"/>
      <c r="AK97" s="24"/>
      <c r="AL97" s="24"/>
      <c r="AM97" s="24"/>
      <c r="AN97" s="24"/>
      <c r="AO97" s="24"/>
      <c r="AP97" s="24"/>
      <c r="AQ97" s="24"/>
      <c r="AR97" s="3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8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66"/>
      <c r="AI98" s="35"/>
      <c r="AJ98" s="35"/>
      <c r="AK98" s="24"/>
      <c r="AL98" s="24"/>
      <c r="AM98" s="24"/>
      <c r="AN98" s="24"/>
      <c r="AO98" s="24"/>
      <c r="AP98" s="24"/>
      <c r="AQ98" s="24"/>
      <c r="AR98" s="3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8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66"/>
      <c r="AI99" s="35"/>
      <c r="AJ99" s="35"/>
      <c r="AK99" s="24"/>
      <c r="AL99" s="24"/>
      <c r="AM99" s="24"/>
      <c r="AN99" s="24"/>
      <c r="AO99" s="24"/>
      <c r="AP99" s="24"/>
      <c r="AQ99" s="24"/>
      <c r="AR99" s="3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8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66"/>
      <c r="AI100" s="35"/>
      <c r="AJ100" s="35"/>
      <c r="AK100" s="24"/>
      <c r="AL100" s="24"/>
      <c r="AM100" s="24"/>
      <c r="AN100" s="24"/>
      <c r="AO100" s="24"/>
      <c r="AP100" s="24"/>
      <c r="AQ100" s="24"/>
      <c r="AR100" s="3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8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66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8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66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8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66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66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66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66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66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66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66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66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66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66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66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66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66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66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66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66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66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66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66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66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66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66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66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66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66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66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66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66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66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66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66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66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66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66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66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66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66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66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66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66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66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66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66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66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66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66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66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66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66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66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66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66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66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66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66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66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66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66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66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66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66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66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66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66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66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66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66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66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66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66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66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66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66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66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66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66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66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66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ht="15" customHeight="1" x14ac:dyDescent="0.25">
      <c r="AG181" s="24"/>
      <c r="AH181" s="66"/>
      <c r="AI181" s="35"/>
      <c r="AJ181" s="35"/>
    </row>
    <row r="182" spans="1:44" ht="15" customHeight="1" x14ac:dyDescent="0.25">
      <c r="AG182" s="24"/>
      <c r="AH182" s="66"/>
      <c r="AI182" s="35"/>
      <c r="AJ182" s="35"/>
    </row>
    <row r="183" spans="1:44" ht="15" customHeight="1" x14ac:dyDescent="0.25">
      <c r="AG183" s="24"/>
      <c r="AH183" s="66"/>
      <c r="AI183" s="35"/>
      <c r="AJ183" s="35"/>
    </row>
    <row r="184" spans="1:44" ht="15" customHeight="1" x14ac:dyDescent="0.25">
      <c r="AG184" s="24"/>
      <c r="AH184" s="66"/>
      <c r="AI184" s="35"/>
      <c r="AJ184" s="35"/>
    </row>
    <row r="185" spans="1:44" ht="15" customHeight="1" x14ac:dyDescent="0.25">
      <c r="AG185" s="24"/>
      <c r="AH185" s="66"/>
      <c r="AI185" s="35"/>
      <c r="AJ185" s="35"/>
    </row>
    <row r="186" spans="1:44" ht="15" customHeight="1" x14ac:dyDescent="0.25">
      <c r="AG186" s="24"/>
      <c r="AH186" s="66"/>
      <c r="AI186" s="35"/>
      <c r="AJ186" s="35"/>
    </row>
    <row r="187" spans="1:44" ht="15" customHeight="1" x14ac:dyDescent="0.25">
      <c r="AG187" s="24"/>
      <c r="AH187" s="66"/>
      <c r="AI187" s="35"/>
      <c r="AJ187" s="35"/>
    </row>
  </sheetData>
  <sortState ref="AG30:AH39">
    <sortCondition ref="AG3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5"/>
      <c r="B1" s="26" t="s">
        <v>76</v>
      </c>
      <c r="C1" s="6"/>
      <c r="D1" s="102"/>
      <c r="E1" s="112" t="s">
        <v>77</v>
      </c>
      <c r="F1" s="148"/>
      <c r="G1" s="74"/>
      <c r="H1" s="74"/>
      <c r="I1" s="7"/>
      <c r="J1" s="6"/>
      <c r="K1" s="98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48"/>
      <c r="AB1" s="148"/>
      <c r="AC1" s="74"/>
      <c r="AD1" s="74"/>
      <c r="AE1" s="7"/>
      <c r="AF1" s="6"/>
      <c r="AG1" s="98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30" t="s">
        <v>96</v>
      </c>
      <c r="C2" s="71"/>
      <c r="D2" s="161"/>
      <c r="E2" s="13" t="s">
        <v>12</v>
      </c>
      <c r="F2" s="14"/>
      <c r="G2" s="14"/>
      <c r="H2" s="14"/>
      <c r="I2" s="20"/>
      <c r="J2" s="15"/>
      <c r="K2" s="103"/>
      <c r="L2" s="22" t="s">
        <v>140</v>
      </c>
      <c r="M2" s="14"/>
      <c r="N2" s="14"/>
      <c r="O2" s="21"/>
      <c r="P2" s="19"/>
      <c r="Q2" s="22" t="s">
        <v>141</v>
      </c>
      <c r="R2" s="14"/>
      <c r="S2" s="14"/>
      <c r="T2" s="14"/>
      <c r="U2" s="20"/>
      <c r="V2" s="21"/>
      <c r="W2" s="19"/>
      <c r="X2" s="154" t="s">
        <v>142</v>
      </c>
      <c r="Y2" s="155"/>
      <c r="Z2" s="162"/>
      <c r="AA2" s="13" t="s">
        <v>12</v>
      </c>
      <c r="AB2" s="14"/>
      <c r="AC2" s="14"/>
      <c r="AD2" s="14"/>
      <c r="AE2" s="20"/>
      <c r="AF2" s="15"/>
      <c r="AG2" s="103"/>
      <c r="AH2" s="22" t="s">
        <v>143</v>
      </c>
      <c r="AI2" s="14"/>
      <c r="AJ2" s="14"/>
      <c r="AK2" s="21"/>
      <c r="AL2" s="19"/>
      <c r="AM2" s="22" t="s">
        <v>141</v>
      </c>
      <c r="AN2" s="14"/>
      <c r="AO2" s="14"/>
      <c r="AP2" s="14"/>
      <c r="AQ2" s="20"/>
      <c r="AR2" s="21"/>
      <c r="AS2" s="163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3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3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3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1997</v>
      </c>
      <c r="C4" s="29" t="s">
        <v>71</v>
      </c>
      <c r="D4" s="26" t="s">
        <v>97</v>
      </c>
      <c r="E4" s="25">
        <v>25</v>
      </c>
      <c r="F4" s="25">
        <v>3</v>
      </c>
      <c r="G4" s="25">
        <v>1</v>
      </c>
      <c r="H4" s="27">
        <v>38</v>
      </c>
      <c r="I4" s="25">
        <v>125</v>
      </c>
      <c r="J4" s="28"/>
      <c r="K4" s="30"/>
      <c r="L4" s="18"/>
      <c r="M4" s="25" t="s">
        <v>104</v>
      </c>
      <c r="N4" s="18"/>
      <c r="O4" s="18"/>
      <c r="Q4" s="25"/>
      <c r="R4" s="25"/>
      <c r="S4" s="27"/>
      <c r="T4" s="25"/>
      <c r="U4" s="25"/>
      <c r="V4" s="164"/>
      <c r="W4" s="30"/>
      <c r="X4" s="25"/>
      <c r="Y4" s="29"/>
      <c r="Z4" s="26"/>
      <c r="AA4" s="25"/>
      <c r="AB4" s="25"/>
      <c r="AC4" s="25"/>
      <c r="AD4" s="27"/>
      <c r="AE4" s="25"/>
      <c r="AF4" s="28"/>
      <c r="AG4" s="30"/>
      <c r="AH4" s="75"/>
      <c r="AI4" s="18"/>
      <c r="AJ4" s="18"/>
      <c r="AK4" s="18"/>
      <c r="AM4" s="25"/>
      <c r="AN4" s="25"/>
      <c r="AO4" s="27"/>
      <c r="AP4" s="25"/>
      <c r="AQ4" s="25"/>
      <c r="AR4" s="27"/>
      <c r="AS4" s="30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75"/>
      <c r="M5" s="18"/>
      <c r="N5" s="18"/>
      <c r="O5" s="18"/>
      <c r="Q5" s="25"/>
      <c r="R5" s="25"/>
      <c r="S5" s="27"/>
      <c r="T5" s="25"/>
      <c r="U5" s="25"/>
      <c r="V5" s="164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75"/>
      <c r="AI5" s="18"/>
      <c r="AJ5" s="18"/>
      <c r="AK5" s="18"/>
      <c r="AM5" s="25"/>
      <c r="AN5" s="25"/>
      <c r="AO5" s="27"/>
      <c r="AP5" s="25"/>
      <c r="AQ5" s="25"/>
      <c r="AR5" s="27"/>
      <c r="AS5" s="30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75"/>
      <c r="M6" s="18"/>
      <c r="N6" s="18"/>
      <c r="O6" s="18"/>
      <c r="Q6" s="25"/>
      <c r="R6" s="25"/>
      <c r="S6" s="27"/>
      <c r="T6" s="25"/>
      <c r="U6" s="25"/>
      <c r="V6" s="164"/>
      <c r="W6" s="30"/>
      <c r="X6" s="25">
        <v>2008</v>
      </c>
      <c r="Y6" s="25" t="s">
        <v>70</v>
      </c>
      <c r="Z6" s="26" t="s">
        <v>106</v>
      </c>
      <c r="AA6" s="25">
        <v>7</v>
      </c>
      <c r="AB6" s="25">
        <v>1</v>
      </c>
      <c r="AC6" s="25">
        <v>4</v>
      </c>
      <c r="AD6" s="25">
        <v>11</v>
      </c>
      <c r="AE6" s="25">
        <v>28</v>
      </c>
      <c r="AF6" s="32">
        <v>0.62219999999999998</v>
      </c>
      <c r="AG6" s="24">
        <v>45</v>
      </c>
      <c r="AH6" s="18"/>
      <c r="AI6" s="18"/>
      <c r="AJ6" s="18"/>
      <c r="AK6" s="18"/>
      <c r="AM6" s="25"/>
      <c r="AN6" s="25"/>
      <c r="AO6" s="27"/>
      <c r="AP6" s="25"/>
      <c r="AQ6" s="25"/>
      <c r="AR6" s="27"/>
      <c r="AS6" s="30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ht="14.25" x14ac:dyDescent="0.2">
      <c r="A7" s="35"/>
      <c r="B7" s="165" t="s">
        <v>144</v>
      </c>
      <c r="C7" s="150"/>
      <c r="D7" s="149"/>
      <c r="E7" s="166">
        <f>SUM(E4:E6)</f>
        <v>25</v>
      </c>
      <c r="F7" s="166">
        <f>SUM(F4:F6)</f>
        <v>3</v>
      </c>
      <c r="G7" s="166">
        <f>SUM(G4:G6)</f>
        <v>1</v>
      </c>
      <c r="H7" s="166">
        <f>SUM(H4:H6)</f>
        <v>38</v>
      </c>
      <c r="I7" s="166">
        <f>SUM(I4:I6)</f>
        <v>125</v>
      </c>
      <c r="J7" s="167">
        <v>0</v>
      </c>
      <c r="K7" s="103">
        <f>SUM(K4:K6)</f>
        <v>0</v>
      </c>
      <c r="L7" s="22"/>
      <c r="M7" s="20"/>
      <c r="N7" s="83"/>
      <c r="O7" s="84"/>
      <c r="P7" s="24"/>
      <c r="Q7" s="166">
        <f>SUM(Q4:Q6)</f>
        <v>0</v>
      </c>
      <c r="R7" s="166">
        <f>SUM(R4:R6)</f>
        <v>0</v>
      </c>
      <c r="S7" s="166">
        <f>SUM(S4:S6)</f>
        <v>0</v>
      </c>
      <c r="T7" s="166">
        <f>SUM(T4:T6)</f>
        <v>0</v>
      </c>
      <c r="U7" s="166">
        <f>SUM(U4:U6)</f>
        <v>0</v>
      </c>
      <c r="V7" s="33">
        <v>0</v>
      </c>
      <c r="W7" s="103">
        <f>SUM(W4:W6)</f>
        <v>0</v>
      </c>
      <c r="X7" s="16" t="s">
        <v>144</v>
      </c>
      <c r="Y7" s="17"/>
      <c r="Z7" s="15"/>
      <c r="AA7" s="166">
        <f>SUM(AA4:AA6)</f>
        <v>7</v>
      </c>
      <c r="AB7" s="166">
        <f>SUM(AB4:AB6)</f>
        <v>1</v>
      </c>
      <c r="AC7" s="166">
        <f>SUM(AC4:AC6)</f>
        <v>4</v>
      </c>
      <c r="AD7" s="166">
        <f>SUM(AD4:AD6)</f>
        <v>11</v>
      </c>
      <c r="AE7" s="166">
        <f>SUM(AE4:AE6)</f>
        <v>28</v>
      </c>
      <c r="AF7" s="167">
        <f>PRODUCT(AE7/AG7)</f>
        <v>0.62222222222222223</v>
      </c>
      <c r="AG7" s="103">
        <f>SUM(AG4:AG6)</f>
        <v>45</v>
      </c>
      <c r="AH7" s="22"/>
      <c r="AI7" s="20"/>
      <c r="AJ7" s="83"/>
      <c r="AK7" s="84"/>
      <c r="AL7" s="24"/>
      <c r="AM7" s="166">
        <f>SUM(AM4:AM6)</f>
        <v>0</v>
      </c>
      <c r="AN7" s="166">
        <f>SUM(AN4:AN6)</f>
        <v>0</v>
      </c>
      <c r="AO7" s="166">
        <f>SUM(AO4:AO6)</f>
        <v>0</v>
      </c>
      <c r="AP7" s="166">
        <f>SUM(AP4:AP6)</f>
        <v>0</v>
      </c>
      <c r="AQ7" s="166">
        <f>SUM(AQ4:AQ6)</f>
        <v>0</v>
      </c>
      <c r="AR7" s="33">
        <v>0</v>
      </c>
      <c r="AS7" s="163">
        <f>SUM(AS4:AS6)</f>
        <v>0</v>
      </c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35"/>
      <c r="C8" s="35"/>
      <c r="D8" s="35"/>
      <c r="E8" s="35"/>
      <c r="F8" s="35"/>
      <c r="G8" s="35"/>
      <c r="H8" s="35"/>
      <c r="I8" s="35"/>
      <c r="J8" s="36"/>
      <c r="K8" s="30"/>
      <c r="L8" s="24"/>
      <c r="M8" s="24"/>
      <c r="N8" s="24"/>
      <c r="O8" s="24"/>
      <c r="P8" s="35"/>
      <c r="Q8" s="35"/>
      <c r="R8" s="38"/>
      <c r="S8" s="35"/>
      <c r="T8" s="35"/>
      <c r="U8" s="24"/>
      <c r="V8" s="24"/>
      <c r="W8" s="30"/>
      <c r="X8" s="35"/>
      <c r="Y8" s="35"/>
      <c r="Z8" s="35"/>
      <c r="AA8" s="35"/>
      <c r="AB8" s="35"/>
      <c r="AC8" s="35"/>
      <c r="AD8" s="35"/>
      <c r="AE8" s="35"/>
      <c r="AF8" s="36"/>
      <c r="AG8" s="30"/>
      <c r="AH8" s="24"/>
      <c r="AI8" s="24"/>
      <c r="AJ8" s="24"/>
      <c r="AK8" s="24"/>
      <c r="AL8" s="35"/>
      <c r="AM8" s="35"/>
      <c r="AN8" s="38"/>
      <c r="AO8" s="35"/>
      <c r="AP8" s="35"/>
      <c r="AQ8" s="24"/>
      <c r="AR8" s="24"/>
      <c r="AS8" s="30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168" t="s">
        <v>145</v>
      </c>
      <c r="C9" s="169"/>
      <c r="D9" s="170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4"/>
      <c r="L9" s="18" t="s">
        <v>26</v>
      </c>
      <c r="M9" s="18" t="s">
        <v>27</v>
      </c>
      <c r="N9" s="18" t="s">
        <v>146</v>
      </c>
      <c r="O9" s="18" t="s">
        <v>147</v>
      </c>
      <c r="Q9" s="38"/>
      <c r="R9" s="38" t="s">
        <v>60</v>
      </c>
      <c r="S9" s="38"/>
      <c r="T9" s="35" t="s">
        <v>107</v>
      </c>
      <c r="U9" s="24"/>
      <c r="V9" s="30"/>
      <c r="W9" s="30"/>
      <c r="X9" s="171"/>
      <c r="Y9" s="171"/>
      <c r="Z9" s="171"/>
      <c r="AA9" s="171"/>
      <c r="AB9" s="171"/>
      <c r="AC9" s="35"/>
      <c r="AD9" s="35"/>
      <c r="AE9" s="35"/>
      <c r="AF9" s="35"/>
      <c r="AG9" s="35"/>
      <c r="AH9" s="35"/>
      <c r="AI9" s="35"/>
      <c r="AJ9" s="35"/>
      <c r="AK9" s="35"/>
      <c r="AM9" s="30"/>
      <c r="AN9" s="171"/>
      <c r="AO9" s="171"/>
      <c r="AP9" s="171"/>
      <c r="AQ9" s="171"/>
      <c r="AR9" s="171"/>
      <c r="AS9" s="17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41" t="s">
        <v>11</v>
      </c>
      <c r="C10" s="12"/>
      <c r="D10" s="43"/>
      <c r="E10" s="172">
        <v>165</v>
      </c>
      <c r="F10" s="172">
        <v>2</v>
      </c>
      <c r="G10" s="172">
        <v>10</v>
      </c>
      <c r="H10" s="172">
        <v>139</v>
      </c>
      <c r="I10" s="172">
        <v>439</v>
      </c>
      <c r="J10" s="173">
        <v>0.47699999999999998</v>
      </c>
      <c r="K10" s="35">
        <f>PRODUCT(I10/J10)</f>
        <v>920.33542976939202</v>
      </c>
      <c r="L10" s="174">
        <f>PRODUCT((F10+G10)/E10)</f>
        <v>7.2727272727272724E-2</v>
      </c>
      <c r="M10" s="174">
        <f>PRODUCT(H10/E10)</f>
        <v>0.84242424242424241</v>
      </c>
      <c r="N10" s="174">
        <f>PRODUCT((F10+G10+H10)/E10)</f>
        <v>0.91515151515151516</v>
      </c>
      <c r="O10" s="174">
        <f>PRODUCT(I10/E10)</f>
        <v>2.6606060606060606</v>
      </c>
      <c r="Q10" s="38"/>
      <c r="R10" s="38"/>
      <c r="S10" s="38"/>
      <c r="T10" s="35" t="s">
        <v>108</v>
      </c>
      <c r="U10" s="35"/>
      <c r="V10" s="35"/>
      <c r="W10" s="35"/>
      <c r="X10" s="38"/>
      <c r="Y10" s="38"/>
      <c r="Z10" s="38"/>
      <c r="AA10" s="38"/>
      <c r="AB10" s="38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8"/>
      <c r="AO10" s="38"/>
      <c r="AP10" s="38"/>
      <c r="AQ10" s="38"/>
      <c r="AR10" s="38"/>
      <c r="AS10" s="38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75" t="s">
        <v>96</v>
      </c>
      <c r="C11" s="176"/>
      <c r="D11" s="177"/>
      <c r="E11" s="172">
        <f>PRODUCT(E7+Q7)</f>
        <v>25</v>
      </c>
      <c r="F11" s="172">
        <f>PRODUCT(F7+R7)</f>
        <v>3</v>
      </c>
      <c r="G11" s="172">
        <f>PRODUCT(G7+S7)</f>
        <v>1</v>
      </c>
      <c r="H11" s="172">
        <f>PRODUCT(H7+T7)</f>
        <v>38</v>
      </c>
      <c r="I11" s="172">
        <f>PRODUCT(I7+U7)</f>
        <v>125</v>
      </c>
      <c r="J11" s="173"/>
      <c r="K11" s="35"/>
      <c r="L11" s="174">
        <f>PRODUCT((F11+G11)/E11)</f>
        <v>0.16</v>
      </c>
      <c r="M11" s="174">
        <f>PRODUCT(H11/E11)</f>
        <v>1.52</v>
      </c>
      <c r="N11" s="174">
        <f>PRODUCT((F11+G11+H11)/E11)</f>
        <v>1.68</v>
      </c>
      <c r="O11" s="174">
        <f>PRODUCT(I11/E11)</f>
        <v>5</v>
      </c>
      <c r="Q11" s="38"/>
      <c r="R11" s="38"/>
      <c r="S11" s="38"/>
      <c r="T11" s="35" t="s">
        <v>109</v>
      </c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60" t="s">
        <v>142</v>
      </c>
      <c r="C12" s="178"/>
      <c r="D12" s="156"/>
      <c r="E12" s="172">
        <f>PRODUCT(AA7+AM7)</f>
        <v>7</v>
      </c>
      <c r="F12" s="172">
        <f>PRODUCT(AB7+AN7)</f>
        <v>1</v>
      </c>
      <c r="G12" s="172">
        <f>PRODUCT(AC7+AO7)</f>
        <v>4</v>
      </c>
      <c r="H12" s="172">
        <f>PRODUCT(AD7+AP7)</f>
        <v>11</v>
      </c>
      <c r="I12" s="172">
        <f>PRODUCT(AE7+AQ7)</f>
        <v>28</v>
      </c>
      <c r="J12" s="173">
        <f>PRODUCT(I12/K12)</f>
        <v>0.62222222222222223</v>
      </c>
      <c r="K12" s="24">
        <f>PRODUCT(AG7+AS7)</f>
        <v>45</v>
      </c>
      <c r="L12" s="174">
        <f>PRODUCT((F12+G12)/E12)</f>
        <v>0.7142857142857143</v>
      </c>
      <c r="M12" s="174">
        <f>PRODUCT(H12/E12)</f>
        <v>1.5714285714285714</v>
      </c>
      <c r="N12" s="174">
        <f>PRODUCT((F12+G12+H12)/E12)</f>
        <v>2.2857142857142856</v>
      </c>
      <c r="O12" s="174">
        <f>PRODUCT(I12/E12)</f>
        <v>4</v>
      </c>
      <c r="Q12" s="38"/>
      <c r="R12" s="38"/>
      <c r="S12" s="35"/>
      <c r="T12" s="35" t="s">
        <v>110</v>
      </c>
      <c r="U12" s="24"/>
      <c r="V12" s="24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24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79" t="s">
        <v>144</v>
      </c>
      <c r="C13" s="110"/>
      <c r="D13" s="180"/>
      <c r="E13" s="172">
        <f>SUM(E10:E12)</f>
        <v>197</v>
      </c>
      <c r="F13" s="172">
        <f t="shared" ref="F13:I13" si="0">SUM(F10:F12)</f>
        <v>6</v>
      </c>
      <c r="G13" s="172">
        <f t="shared" si="0"/>
        <v>15</v>
      </c>
      <c r="H13" s="172">
        <f t="shared" si="0"/>
        <v>188</v>
      </c>
      <c r="I13" s="172">
        <f t="shared" si="0"/>
        <v>592</v>
      </c>
      <c r="J13" s="173"/>
      <c r="K13" s="35">
        <f>SUM(K10:K12)</f>
        <v>965.33542976939202</v>
      </c>
      <c r="L13" s="174">
        <f>PRODUCT((F13+G13)/E13)</f>
        <v>0.1065989847715736</v>
      </c>
      <c r="M13" s="174">
        <f>PRODUCT(H13/E13)</f>
        <v>0.95431472081218272</v>
      </c>
      <c r="N13" s="174">
        <f>PRODUCT((F13+G13+H13)/E13)</f>
        <v>1.0609137055837563</v>
      </c>
      <c r="O13" s="174">
        <f>PRODUCT(I13/E13)</f>
        <v>3.0050761421319798</v>
      </c>
      <c r="Q13" s="24"/>
      <c r="R13" s="24"/>
      <c r="S13" s="24"/>
      <c r="T13" s="35" t="s">
        <v>148</v>
      </c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35"/>
      <c r="C14" s="35"/>
      <c r="D14" s="35"/>
      <c r="E14" s="24"/>
      <c r="F14" s="24"/>
      <c r="G14" s="24"/>
      <c r="H14" s="24"/>
      <c r="I14" s="24"/>
      <c r="J14" s="35"/>
      <c r="K14" s="35"/>
      <c r="L14" s="24"/>
      <c r="M14" s="24"/>
      <c r="N14" s="24"/>
      <c r="O14" s="24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J52" s="35"/>
      <c r="K52" s="35"/>
      <c r="L52"/>
      <c r="M52"/>
      <c r="N52"/>
      <c r="O52"/>
      <c r="P52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H52" s="35"/>
      <c r="AI52" s="35"/>
      <c r="AJ52" s="35"/>
      <c r="AK52" s="35"/>
      <c r="AL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H53" s="35"/>
      <c r="AI53" s="35"/>
      <c r="AJ53" s="35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H54" s="35"/>
      <c r="AI54" s="35"/>
      <c r="AJ54" s="35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H55" s="35"/>
      <c r="AI55" s="35"/>
      <c r="AJ55" s="35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H56" s="35"/>
      <c r="AI56" s="35"/>
      <c r="AJ56" s="35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H57" s="35"/>
      <c r="AI57" s="35"/>
      <c r="AJ57" s="35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H58" s="35"/>
      <c r="AI58" s="35"/>
      <c r="AJ58" s="35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H59" s="35"/>
      <c r="AI59" s="35"/>
      <c r="AJ59" s="35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H60" s="35"/>
      <c r="AI60" s="35"/>
      <c r="AJ60" s="35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H61" s="35"/>
      <c r="AI61" s="35"/>
      <c r="AJ61" s="35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H62" s="35"/>
      <c r="AI62" s="35"/>
      <c r="AJ62" s="35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H63" s="35"/>
      <c r="AI63" s="35"/>
      <c r="AJ63" s="35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H64" s="35"/>
      <c r="AI64" s="35"/>
      <c r="AJ64" s="35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H65" s="35"/>
      <c r="AI65" s="35"/>
      <c r="AJ65" s="35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H66" s="35"/>
      <c r="AI66" s="35"/>
      <c r="AJ66" s="35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H67" s="35"/>
      <c r="AI67" s="35"/>
      <c r="AJ67" s="35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H68" s="35"/>
      <c r="AI68" s="35"/>
      <c r="AJ68" s="35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H69" s="35"/>
      <c r="AI69" s="35"/>
      <c r="AJ69" s="35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H70" s="35"/>
      <c r="AI70" s="35"/>
      <c r="AJ70" s="35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H71" s="35"/>
      <c r="AI71" s="35"/>
      <c r="AJ71" s="35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H72" s="35"/>
      <c r="AI72" s="35"/>
      <c r="AJ72" s="35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H73" s="35"/>
      <c r="AI73" s="35"/>
      <c r="AJ73" s="35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H74" s="35"/>
      <c r="AI74" s="35"/>
      <c r="AJ74" s="35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H75" s="35"/>
      <c r="AI75" s="35"/>
      <c r="AJ75" s="35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H76" s="35"/>
      <c r="AI76" s="35"/>
      <c r="AJ76" s="35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H77" s="35"/>
      <c r="AI77" s="35"/>
      <c r="AJ77" s="35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H78" s="35"/>
      <c r="AI78" s="35"/>
      <c r="AJ78" s="35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H79" s="35"/>
      <c r="AI79" s="35"/>
      <c r="AJ79" s="35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H80" s="35"/>
      <c r="AI80" s="35"/>
      <c r="AJ80" s="35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H81" s="35"/>
      <c r="AI81" s="35"/>
      <c r="AJ81" s="35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H82" s="35"/>
      <c r="AI82" s="35"/>
      <c r="AJ82" s="35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H83" s="35"/>
      <c r="AI83" s="35"/>
      <c r="AJ83" s="35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H84" s="35"/>
      <c r="AI84" s="35"/>
      <c r="AJ84" s="35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H85" s="35"/>
      <c r="AI85" s="35"/>
      <c r="AJ85" s="35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24"/>
      <c r="R86" s="24"/>
      <c r="S86" s="24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H86" s="35"/>
      <c r="AI86" s="35"/>
      <c r="AJ86" s="35"/>
      <c r="AK86" s="35"/>
      <c r="AL86" s="24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H87" s="35"/>
      <c r="AI87" s="35"/>
      <c r="AJ87" s="35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H88" s="35"/>
      <c r="AI88" s="35"/>
      <c r="AJ88" s="35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H89" s="35"/>
      <c r="AI89" s="35"/>
      <c r="AJ89" s="35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H90" s="35"/>
      <c r="AI90" s="35"/>
      <c r="AJ90" s="35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H91" s="35"/>
      <c r="AI91" s="35"/>
      <c r="AJ91" s="35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H92" s="35"/>
      <c r="AI92" s="35"/>
      <c r="AJ92" s="35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H93" s="35"/>
      <c r="AI93" s="35"/>
      <c r="AJ93" s="35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H94" s="35"/>
      <c r="AI94" s="35"/>
      <c r="AJ94" s="35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H95" s="35"/>
      <c r="AI95" s="35"/>
      <c r="AJ95" s="35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H96" s="35"/>
      <c r="AI96" s="35"/>
      <c r="AJ96" s="35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H97" s="35"/>
      <c r="AI97" s="35"/>
      <c r="AJ97" s="35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H98" s="35"/>
      <c r="AI98" s="35"/>
      <c r="AJ98" s="35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H99" s="35"/>
      <c r="AI99" s="35"/>
      <c r="AJ99" s="35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H100" s="35"/>
      <c r="AI100" s="35"/>
      <c r="AJ100" s="35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H101" s="35"/>
      <c r="AI101" s="35"/>
      <c r="AJ101" s="35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H102" s="35"/>
      <c r="AI102" s="35"/>
      <c r="AJ102" s="35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H103" s="35"/>
      <c r="AI103" s="35"/>
      <c r="AJ103" s="35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H104" s="35"/>
      <c r="AI104" s="35"/>
      <c r="AJ104" s="35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H105" s="35"/>
      <c r="AI105" s="35"/>
      <c r="AJ105" s="35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H106" s="35"/>
      <c r="AI106" s="35"/>
      <c r="AJ106" s="35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H107" s="35"/>
      <c r="AI107" s="35"/>
      <c r="AJ107" s="35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H108" s="35"/>
      <c r="AI108" s="35"/>
      <c r="AJ108" s="35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H109" s="35"/>
      <c r="AI109" s="35"/>
      <c r="AJ109" s="35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H110" s="35"/>
      <c r="AI110" s="35"/>
      <c r="AJ110" s="35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H111" s="35"/>
      <c r="AI111" s="35"/>
      <c r="AJ111" s="35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H112" s="35"/>
      <c r="AI112" s="35"/>
      <c r="AJ112" s="35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H113" s="35"/>
      <c r="AI113" s="35"/>
      <c r="AJ113" s="35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H114" s="35"/>
      <c r="AI114" s="35"/>
      <c r="AJ114" s="35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H115" s="35"/>
      <c r="AI115" s="35"/>
      <c r="AJ115" s="35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H116" s="35"/>
      <c r="AI116" s="35"/>
      <c r="AJ116" s="35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H117" s="35"/>
      <c r="AI117" s="35"/>
      <c r="AJ117" s="35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H118" s="35"/>
      <c r="AI118" s="35"/>
      <c r="AJ118" s="35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H119" s="35"/>
      <c r="AI119" s="35"/>
      <c r="AJ119" s="35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H120" s="35"/>
      <c r="AI120" s="35"/>
      <c r="AJ120" s="35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H121" s="35"/>
      <c r="AI121" s="35"/>
      <c r="AJ121" s="35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H122" s="35"/>
      <c r="AI122" s="35"/>
      <c r="AJ122" s="35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H123" s="35"/>
      <c r="AI123" s="35"/>
      <c r="AJ123" s="35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H124" s="35"/>
      <c r="AI124" s="35"/>
      <c r="AJ124" s="35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H125" s="35"/>
      <c r="AI125" s="35"/>
      <c r="AJ125" s="35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H126" s="35"/>
      <c r="AI126" s="35"/>
      <c r="AJ126" s="35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H127" s="35"/>
      <c r="AI127" s="35"/>
      <c r="AJ127" s="35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H128" s="35"/>
      <c r="AI128" s="35"/>
      <c r="AJ128" s="35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H129" s="35"/>
      <c r="AI129" s="35"/>
      <c r="AJ129" s="35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H130" s="35"/>
      <c r="AI130" s="35"/>
      <c r="AJ130" s="35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H131" s="35"/>
      <c r="AI131" s="35"/>
      <c r="AJ131" s="35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H132" s="35"/>
      <c r="AI132" s="35"/>
      <c r="AJ132" s="35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H133" s="35"/>
      <c r="AI133" s="35"/>
      <c r="AJ133" s="35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H134" s="35"/>
      <c r="AI134" s="35"/>
      <c r="AJ134" s="35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H135" s="35"/>
      <c r="AI135" s="35"/>
      <c r="AJ135" s="35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H136" s="35"/>
      <c r="AI136" s="35"/>
      <c r="AJ136" s="35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H137" s="35"/>
      <c r="AI137" s="35"/>
      <c r="AJ137" s="35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H138" s="35"/>
      <c r="AI138" s="35"/>
      <c r="AJ138" s="35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H139" s="35"/>
      <c r="AI139" s="35"/>
      <c r="AJ139" s="35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H140" s="35"/>
      <c r="AI140" s="35"/>
      <c r="AJ140" s="35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H141" s="35"/>
      <c r="AI141" s="35"/>
      <c r="AJ141" s="35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H142" s="35"/>
      <c r="AI142" s="35"/>
      <c r="AJ142" s="35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H143" s="35"/>
      <c r="AI143" s="35"/>
      <c r="AJ143" s="35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H144" s="35"/>
      <c r="AI144" s="35"/>
      <c r="AJ144" s="35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H145" s="35"/>
      <c r="AI145" s="35"/>
      <c r="AJ145" s="35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H146" s="35"/>
      <c r="AI146" s="35"/>
      <c r="AJ146" s="35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H147" s="35"/>
      <c r="AI147" s="35"/>
      <c r="AJ147" s="35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H148" s="35"/>
      <c r="AI148" s="35"/>
      <c r="AJ148" s="35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H149" s="35"/>
      <c r="AI149" s="35"/>
      <c r="AJ149" s="35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H150" s="35"/>
      <c r="AI150" s="35"/>
      <c r="AJ150" s="35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H151" s="35"/>
      <c r="AI151" s="35"/>
      <c r="AJ151" s="35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H152" s="35"/>
      <c r="AI152" s="35"/>
      <c r="AJ152" s="35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H153" s="35"/>
      <c r="AI153" s="35"/>
      <c r="AJ153" s="35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H154" s="35"/>
      <c r="AI154" s="35"/>
      <c r="AJ154" s="35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H155" s="35"/>
      <c r="AI155" s="35"/>
      <c r="AJ155" s="35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H156" s="35"/>
      <c r="AI156" s="35"/>
      <c r="AJ156" s="35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H157" s="35"/>
      <c r="AI157" s="35"/>
      <c r="AJ157" s="35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H158" s="35"/>
      <c r="AI158" s="35"/>
      <c r="AJ158" s="35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H159" s="35"/>
      <c r="AI159" s="35"/>
      <c r="AJ159" s="35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H160" s="35"/>
      <c r="AI160" s="35"/>
      <c r="AJ160" s="35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H161" s="35"/>
      <c r="AI161" s="35"/>
      <c r="AJ161" s="35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H162" s="35"/>
      <c r="AI162" s="35"/>
      <c r="AJ162" s="35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H163" s="35"/>
      <c r="AI163" s="35"/>
      <c r="AJ163" s="35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H164" s="35"/>
      <c r="AI164" s="35"/>
      <c r="AJ164" s="35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H165" s="35"/>
      <c r="AI165" s="35"/>
      <c r="AJ165" s="35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H166" s="35"/>
      <c r="AI166" s="35"/>
      <c r="AJ166" s="35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H167" s="35"/>
      <c r="AI167" s="35"/>
      <c r="AJ167" s="35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H168" s="35"/>
      <c r="AI168" s="35"/>
      <c r="AJ168" s="35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H169" s="35"/>
      <c r="AI169" s="35"/>
      <c r="AJ169" s="35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H170" s="35"/>
      <c r="AI170" s="35"/>
      <c r="AJ170" s="35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H171" s="35"/>
      <c r="AI171" s="35"/>
      <c r="AJ171" s="35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H172" s="35"/>
      <c r="AI172" s="35"/>
      <c r="AJ172" s="35"/>
      <c r="AK172" s="35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H173" s="35"/>
      <c r="AI173" s="35"/>
      <c r="AJ173" s="35"/>
      <c r="AK173" s="35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H174" s="35"/>
      <c r="AI174" s="35"/>
      <c r="AJ174" s="35"/>
      <c r="AK174" s="35"/>
      <c r="AL174" s="24"/>
    </row>
    <row r="175" spans="1:57" ht="14.25" x14ac:dyDescent="0.2">
      <c r="L175" s="24"/>
      <c r="M175" s="24"/>
      <c r="N175" s="24"/>
      <c r="O175" s="24"/>
      <c r="P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H175" s="35"/>
      <c r="AI175" s="35"/>
      <c r="AJ175" s="35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H176" s="35"/>
      <c r="AI176" s="35"/>
      <c r="AJ176" s="35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H177" s="35"/>
      <c r="AI177" s="35"/>
      <c r="AJ177" s="35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H178" s="24"/>
      <c r="AI178" s="24"/>
      <c r="AJ178" s="24"/>
      <c r="AK178" s="24"/>
      <c r="AL178" s="24"/>
    </row>
    <row r="179" spans="12:38" x14ac:dyDescent="0.25"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</row>
    <row r="180" spans="12:38" x14ac:dyDescent="0.25"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</row>
    <row r="181" spans="12:38" x14ac:dyDescent="0.25"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</row>
    <row r="182" spans="12:38" x14ac:dyDescent="0.25"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</row>
    <row r="183" spans="12:38" x14ac:dyDescent="0.25"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</row>
    <row r="184" spans="12:38" x14ac:dyDescent="0.25"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</row>
    <row r="185" spans="12:38" x14ac:dyDescent="0.25"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</row>
    <row r="186" spans="12:38" x14ac:dyDescent="0.25"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</row>
    <row r="187" spans="12:38" x14ac:dyDescent="0.25"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</row>
    <row r="188" spans="12:38" x14ac:dyDescent="0.25"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</row>
    <row r="189" spans="12:38" x14ac:dyDescent="0.25"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</row>
    <row r="190" spans="12:38" x14ac:dyDescent="0.25"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</row>
    <row r="191" spans="12:38" x14ac:dyDescent="0.25"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</row>
    <row r="192" spans="12:38" x14ac:dyDescent="0.25"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</row>
    <row r="193" spans="20:30" x14ac:dyDescent="0.25"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</row>
    <row r="194" spans="20:30" x14ac:dyDescent="0.25"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</row>
    <row r="195" spans="20:30" x14ac:dyDescent="0.25"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</row>
    <row r="196" spans="20:30" x14ac:dyDescent="0.25"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</row>
    <row r="197" spans="20:30" x14ac:dyDescent="0.25"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9.140625" style="68" customWidth="1"/>
    <col min="3" max="3" width="21.85546875" style="69" customWidth="1"/>
    <col min="4" max="4" width="10.5703125" style="76" customWidth="1"/>
    <col min="5" max="5" width="8.7109375" style="76" customWidth="1"/>
    <col min="6" max="6" width="0.7109375" style="30" customWidth="1"/>
    <col min="7" max="11" width="5.28515625" style="69" customWidth="1"/>
    <col min="12" max="12" width="6" style="69" customWidth="1"/>
    <col min="13" max="16" width="5.28515625" style="69" customWidth="1"/>
    <col min="17" max="21" width="6.7109375" style="119" customWidth="1"/>
    <col min="22" max="22" width="10.140625" style="69" customWidth="1"/>
    <col min="23" max="23" width="18.140625" style="76" customWidth="1"/>
    <col min="24" max="24" width="9.7109375" style="69" customWidth="1"/>
    <col min="25" max="30" width="9.140625" style="3"/>
    <col min="257" max="257" width="1.28515625" customWidth="1"/>
    <col min="258" max="258" width="29.140625" customWidth="1"/>
    <col min="259" max="259" width="24.42578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10.140625" customWidth="1"/>
    <col min="279" max="279" width="18.140625" customWidth="1"/>
    <col min="280" max="280" width="9.7109375" customWidth="1"/>
    <col min="513" max="513" width="1.28515625" customWidth="1"/>
    <col min="514" max="514" width="29.140625" customWidth="1"/>
    <col min="515" max="515" width="24.42578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10.140625" customWidth="1"/>
    <col min="535" max="535" width="18.140625" customWidth="1"/>
    <col min="536" max="536" width="9.7109375" customWidth="1"/>
    <col min="769" max="769" width="1.28515625" customWidth="1"/>
    <col min="770" max="770" width="29.140625" customWidth="1"/>
    <col min="771" max="771" width="24.42578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10.140625" customWidth="1"/>
    <col min="791" max="791" width="18.140625" customWidth="1"/>
    <col min="792" max="792" width="9.7109375" customWidth="1"/>
    <col min="1025" max="1025" width="1.28515625" customWidth="1"/>
    <col min="1026" max="1026" width="29.140625" customWidth="1"/>
    <col min="1027" max="1027" width="24.42578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10.140625" customWidth="1"/>
    <col min="1047" max="1047" width="18.140625" customWidth="1"/>
    <col min="1048" max="1048" width="9.7109375" customWidth="1"/>
    <col min="1281" max="1281" width="1.28515625" customWidth="1"/>
    <col min="1282" max="1282" width="29.140625" customWidth="1"/>
    <col min="1283" max="1283" width="24.42578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10.140625" customWidth="1"/>
    <col min="1303" max="1303" width="18.140625" customWidth="1"/>
    <col min="1304" max="1304" width="9.7109375" customWidth="1"/>
    <col min="1537" max="1537" width="1.28515625" customWidth="1"/>
    <col min="1538" max="1538" width="29.140625" customWidth="1"/>
    <col min="1539" max="1539" width="24.42578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10.140625" customWidth="1"/>
    <col min="1559" max="1559" width="18.140625" customWidth="1"/>
    <col min="1560" max="1560" width="9.7109375" customWidth="1"/>
    <col min="1793" max="1793" width="1.28515625" customWidth="1"/>
    <col min="1794" max="1794" width="29.140625" customWidth="1"/>
    <col min="1795" max="1795" width="24.42578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10.140625" customWidth="1"/>
    <col min="1815" max="1815" width="18.140625" customWidth="1"/>
    <col min="1816" max="1816" width="9.7109375" customWidth="1"/>
    <col min="2049" max="2049" width="1.28515625" customWidth="1"/>
    <col min="2050" max="2050" width="29.140625" customWidth="1"/>
    <col min="2051" max="2051" width="24.42578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10.140625" customWidth="1"/>
    <col min="2071" max="2071" width="18.140625" customWidth="1"/>
    <col min="2072" max="2072" width="9.7109375" customWidth="1"/>
    <col min="2305" max="2305" width="1.28515625" customWidth="1"/>
    <col min="2306" max="2306" width="29.140625" customWidth="1"/>
    <col min="2307" max="2307" width="24.42578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10.140625" customWidth="1"/>
    <col min="2327" max="2327" width="18.140625" customWidth="1"/>
    <col min="2328" max="2328" width="9.7109375" customWidth="1"/>
    <col min="2561" max="2561" width="1.28515625" customWidth="1"/>
    <col min="2562" max="2562" width="29.140625" customWidth="1"/>
    <col min="2563" max="2563" width="24.42578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10.140625" customWidth="1"/>
    <col min="2583" max="2583" width="18.140625" customWidth="1"/>
    <col min="2584" max="2584" width="9.7109375" customWidth="1"/>
    <col min="2817" max="2817" width="1.28515625" customWidth="1"/>
    <col min="2818" max="2818" width="29.140625" customWidth="1"/>
    <col min="2819" max="2819" width="24.42578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10.140625" customWidth="1"/>
    <col min="2839" max="2839" width="18.140625" customWidth="1"/>
    <col min="2840" max="2840" width="9.7109375" customWidth="1"/>
    <col min="3073" max="3073" width="1.28515625" customWidth="1"/>
    <col min="3074" max="3074" width="29.140625" customWidth="1"/>
    <col min="3075" max="3075" width="24.42578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10.140625" customWidth="1"/>
    <col min="3095" max="3095" width="18.140625" customWidth="1"/>
    <col min="3096" max="3096" width="9.7109375" customWidth="1"/>
    <col min="3329" max="3329" width="1.28515625" customWidth="1"/>
    <col min="3330" max="3330" width="29.140625" customWidth="1"/>
    <col min="3331" max="3331" width="24.42578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10.140625" customWidth="1"/>
    <col min="3351" max="3351" width="18.140625" customWidth="1"/>
    <col min="3352" max="3352" width="9.7109375" customWidth="1"/>
    <col min="3585" max="3585" width="1.28515625" customWidth="1"/>
    <col min="3586" max="3586" width="29.140625" customWidth="1"/>
    <col min="3587" max="3587" width="24.42578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10.140625" customWidth="1"/>
    <col min="3607" max="3607" width="18.140625" customWidth="1"/>
    <col min="3608" max="3608" width="9.7109375" customWidth="1"/>
    <col min="3841" max="3841" width="1.28515625" customWidth="1"/>
    <col min="3842" max="3842" width="29.140625" customWidth="1"/>
    <col min="3843" max="3843" width="24.42578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10.140625" customWidth="1"/>
    <col min="3863" max="3863" width="18.140625" customWidth="1"/>
    <col min="3864" max="3864" width="9.7109375" customWidth="1"/>
    <col min="4097" max="4097" width="1.28515625" customWidth="1"/>
    <col min="4098" max="4098" width="29.140625" customWidth="1"/>
    <col min="4099" max="4099" width="24.42578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10.140625" customWidth="1"/>
    <col min="4119" max="4119" width="18.140625" customWidth="1"/>
    <col min="4120" max="4120" width="9.7109375" customWidth="1"/>
    <col min="4353" max="4353" width="1.28515625" customWidth="1"/>
    <col min="4354" max="4354" width="29.140625" customWidth="1"/>
    <col min="4355" max="4355" width="24.42578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10.140625" customWidth="1"/>
    <col min="4375" max="4375" width="18.140625" customWidth="1"/>
    <col min="4376" max="4376" width="9.7109375" customWidth="1"/>
    <col min="4609" max="4609" width="1.28515625" customWidth="1"/>
    <col min="4610" max="4610" width="29.140625" customWidth="1"/>
    <col min="4611" max="4611" width="24.42578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10.140625" customWidth="1"/>
    <col min="4631" max="4631" width="18.140625" customWidth="1"/>
    <col min="4632" max="4632" width="9.7109375" customWidth="1"/>
    <col min="4865" max="4865" width="1.28515625" customWidth="1"/>
    <col min="4866" max="4866" width="29.140625" customWidth="1"/>
    <col min="4867" max="4867" width="24.42578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10.140625" customWidth="1"/>
    <col min="4887" max="4887" width="18.140625" customWidth="1"/>
    <col min="4888" max="4888" width="9.7109375" customWidth="1"/>
    <col min="5121" max="5121" width="1.28515625" customWidth="1"/>
    <col min="5122" max="5122" width="29.140625" customWidth="1"/>
    <col min="5123" max="5123" width="24.42578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10.140625" customWidth="1"/>
    <col min="5143" max="5143" width="18.140625" customWidth="1"/>
    <col min="5144" max="5144" width="9.7109375" customWidth="1"/>
    <col min="5377" max="5377" width="1.28515625" customWidth="1"/>
    <col min="5378" max="5378" width="29.140625" customWidth="1"/>
    <col min="5379" max="5379" width="24.42578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10.140625" customWidth="1"/>
    <col min="5399" max="5399" width="18.140625" customWidth="1"/>
    <col min="5400" max="5400" width="9.7109375" customWidth="1"/>
    <col min="5633" max="5633" width="1.28515625" customWidth="1"/>
    <col min="5634" max="5634" width="29.140625" customWidth="1"/>
    <col min="5635" max="5635" width="24.42578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10.140625" customWidth="1"/>
    <col min="5655" max="5655" width="18.140625" customWidth="1"/>
    <col min="5656" max="5656" width="9.7109375" customWidth="1"/>
    <col min="5889" max="5889" width="1.28515625" customWidth="1"/>
    <col min="5890" max="5890" width="29.140625" customWidth="1"/>
    <col min="5891" max="5891" width="24.42578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10.140625" customWidth="1"/>
    <col min="5911" max="5911" width="18.140625" customWidth="1"/>
    <col min="5912" max="5912" width="9.7109375" customWidth="1"/>
    <col min="6145" max="6145" width="1.28515625" customWidth="1"/>
    <col min="6146" max="6146" width="29.140625" customWidth="1"/>
    <col min="6147" max="6147" width="24.42578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10.140625" customWidth="1"/>
    <col min="6167" max="6167" width="18.140625" customWidth="1"/>
    <col min="6168" max="6168" width="9.7109375" customWidth="1"/>
    <col min="6401" max="6401" width="1.28515625" customWidth="1"/>
    <col min="6402" max="6402" width="29.140625" customWidth="1"/>
    <col min="6403" max="6403" width="24.42578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10.140625" customWidth="1"/>
    <col min="6423" max="6423" width="18.140625" customWidth="1"/>
    <col min="6424" max="6424" width="9.7109375" customWidth="1"/>
    <col min="6657" max="6657" width="1.28515625" customWidth="1"/>
    <col min="6658" max="6658" width="29.140625" customWidth="1"/>
    <col min="6659" max="6659" width="24.42578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10.140625" customWidth="1"/>
    <col min="6679" max="6679" width="18.140625" customWidth="1"/>
    <col min="6680" max="6680" width="9.7109375" customWidth="1"/>
    <col min="6913" max="6913" width="1.28515625" customWidth="1"/>
    <col min="6914" max="6914" width="29.140625" customWidth="1"/>
    <col min="6915" max="6915" width="24.42578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10.140625" customWidth="1"/>
    <col min="6935" max="6935" width="18.140625" customWidth="1"/>
    <col min="6936" max="6936" width="9.7109375" customWidth="1"/>
    <col min="7169" max="7169" width="1.28515625" customWidth="1"/>
    <col min="7170" max="7170" width="29.140625" customWidth="1"/>
    <col min="7171" max="7171" width="24.42578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10.140625" customWidth="1"/>
    <col min="7191" max="7191" width="18.140625" customWidth="1"/>
    <col min="7192" max="7192" width="9.7109375" customWidth="1"/>
    <col min="7425" max="7425" width="1.28515625" customWidth="1"/>
    <col min="7426" max="7426" width="29.140625" customWidth="1"/>
    <col min="7427" max="7427" width="24.42578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10.140625" customWidth="1"/>
    <col min="7447" max="7447" width="18.140625" customWidth="1"/>
    <col min="7448" max="7448" width="9.7109375" customWidth="1"/>
    <col min="7681" max="7681" width="1.28515625" customWidth="1"/>
    <col min="7682" max="7682" width="29.140625" customWidth="1"/>
    <col min="7683" max="7683" width="24.42578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10.140625" customWidth="1"/>
    <col min="7703" max="7703" width="18.140625" customWidth="1"/>
    <col min="7704" max="7704" width="9.7109375" customWidth="1"/>
    <col min="7937" max="7937" width="1.28515625" customWidth="1"/>
    <col min="7938" max="7938" width="29.140625" customWidth="1"/>
    <col min="7939" max="7939" width="24.42578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10.140625" customWidth="1"/>
    <col min="7959" max="7959" width="18.140625" customWidth="1"/>
    <col min="7960" max="7960" width="9.7109375" customWidth="1"/>
    <col min="8193" max="8193" width="1.28515625" customWidth="1"/>
    <col min="8194" max="8194" width="29.140625" customWidth="1"/>
    <col min="8195" max="8195" width="24.42578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10.140625" customWidth="1"/>
    <col min="8215" max="8215" width="18.140625" customWidth="1"/>
    <col min="8216" max="8216" width="9.7109375" customWidth="1"/>
    <col min="8449" max="8449" width="1.28515625" customWidth="1"/>
    <col min="8450" max="8450" width="29.140625" customWidth="1"/>
    <col min="8451" max="8451" width="24.42578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10.140625" customWidth="1"/>
    <col min="8471" max="8471" width="18.140625" customWidth="1"/>
    <col min="8472" max="8472" width="9.7109375" customWidth="1"/>
    <col min="8705" max="8705" width="1.28515625" customWidth="1"/>
    <col min="8706" max="8706" width="29.140625" customWidth="1"/>
    <col min="8707" max="8707" width="24.42578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10.140625" customWidth="1"/>
    <col min="8727" max="8727" width="18.140625" customWidth="1"/>
    <col min="8728" max="8728" width="9.7109375" customWidth="1"/>
    <col min="8961" max="8961" width="1.28515625" customWidth="1"/>
    <col min="8962" max="8962" width="29.140625" customWidth="1"/>
    <col min="8963" max="8963" width="24.42578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10.140625" customWidth="1"/>
    <col min="8983" max="8983" width="18.140625" customWidth="1"/>
    <col min="8984" max="8984" width="9.7109375" customWidth="1"/>
    <col min="9217" max="9217" width="1.28515625" customWidth="1"/>
    <col min="9218" max="9218" width="29.140625" customWidth="1"/>
    <col min="9219" max="9219" width="24.42578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10.140625" customWidth="1"/>
    <col min="9239" max="9239" width="18.140625" customWidth="1"/>
    <col min="9240" max="9240" width="9.7109375" customWidth="1"/>
    <col min="9473" max="9473" width="1.28515625" customWidth="1"/>
    <col min="9474" max="9474" width="29.140625" customWidth="1"/>
    <col min="9475" max="9475" width="24.42578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10.140625" customWidth="1"/>
    <col min="9495" max="9495" width="18.140625" customWidth="1"/>
    <col min="9496" max="9496" width="9.7109375" customWidth="1"/>
    <col min="9729" max="9729" width="1.28515625" customWidth="1"/>
    <col min="9730" max="9730" width="29.140625" customWidth="1"/>
    <col min="9731" max="9731" width="24.42578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10.140625" customWidth="1"/>
    <col min="9751" max="9751" width="18.140625" customWidth="1"/>
    <col min="9752" max="9752" width="9.7109375" customWidth="1"/>
    <col min="9985" max="9985" width="1.28515625" customWidth="1"/>
    <col min="9986" max="9986" width="29.140625" customWidth="1"/>
    <col min="9987" max="9987" width="24.42578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10.140625" customWidth="1"/>
    <col min="10007" max="10007" width="18.140625" customWidth="1"/>
    <col min="10008" max="10008" width="9.7109375" customWidth="1"/>
    <col min="10241" max="10241" width="1.28515625" customWidth="1"/>
    <col min="10242" max="10242" width="29.140625" customWidth="1"/>
    <col min="10243" max="10243" width="24.42578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10.140625" customWidth="1"/>
    <col min="10263" max="10263" width="18.140625" customWidth="1"/>
    <col min="10264" max="10264" width="9.7109375" customWidth="1"/>
    <col min="10497" max="10497" width="1.28515625" customWidth="1"/>
    <col min="10498" max="10498" width="29.140625" customWidth="1"/>
    <col min="10499" max="10499" width="24.42578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10.140625" customWidth="1"/>
    <col min="10519" max="10519" width="18.140625" customWidth="1"/>
    <col min="10520" max="10520" width="9.7109375" customWidth="1"/>
    <col min="10753" max="10753" width="1.28515625" customWidth="1"/>
    <col min="10754" max="10754" width="29.140625" customWidth="1"/>
    <col min="10755" max="10755" width="24.42578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10.140625" customWidth="1"/>
    <col min="10775" max="10775" width="18.140625" customWidth="1"/>
    <col min="10776" max="10776" width="9.7109375" customWidth="1"/>
    <col min="11009" max="11009" width="1.28515625" customWidth="1"/>
    <col min="11010" max="11010" width="29.140625" customWidth="1"/>
    <col min="11011" max="11011" width="24.42578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10.140625" customWidth="1"/>
    <col min="11031" max="11031" width="18.140625" customWidth="1"/>
    <col min="11032" max="11032" width="9.7109375" customWidth="1"/>
    <col min="11265" max="11265" width="1.28515625" customWidth="1"/>
    <col min="11266" max="11266" width="29.140625" customWidth="1"/>
    <col min="11267" max="11267" width="24.42578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10.140625" customWidth="1"/>
    <col min="11287" max="11287" width="18.140625" customWidth="1"/>
    <col min="11288" max="11288" width="9.7109375" customWidth="1"/>
    <col min="11521" max="11521" width="1.28515625" customWidth="1"/>
    <col min="11522" max="11522" width="29.140625" customWidth="1"/>
    <col min="11523" max="11523" width="24.42578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10.140625" customWidth="1"/>
    <col min="11543" max="11543" width="18.140625" customWidth="1"/>
    <col min="11544" max="11544" width="9.7109375" customWidth="1"/>
    <col min="11777" max="11777" width="1.28515625" customWidth="1"/>
    <col min="11778" max="11778" width="29.140625" customWidth="1"/>
    <col min="11779" max="11779" width="24.42578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10.140625" customWidth="1"/>
    <col min="11799" max="11799" width="18.140625" customWidth="1"/>
    <col min="11800" max="11800" width="9.7109375" customWidth="1"/>
    <col min="12033" max="12033" width="1.28515625" customWidth="1"/>
    <col min="12034" max="12034" width="29.140625" customWidth="1"/>
    <col min="12035" max="12035" width="24.42578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10.140625" customWidth="1"/>
    <col min="12055" max="12055" width="18.140625" customWidth="1"/>
    <col min="12056" max="12056" width="9.7109375" customWidth="1"/>
    <col min="12289" max="12289" width="1.28515625" customWidth="1"/>
    <col min="12290" max="12290" width="29.140625" customWidth="1"/>
    <col min="12291" max="12291" width="24.42578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10.140625" customWidth="1"/>
    <col min="12311" max="12311" width="18.140625" customWidth="1"/>
    <col min="12312" max="12312" width="9.7109375" customWidth="1"/>
    <col min="12545" max="12545" width="1.28515625" customWidth="1"/>
    <col min="12546" max="12546" width="29.140625" customWidth="1"/>
    <col min="12547" max="12547" width="24.42578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10.140625" customWidth="1"/>
    <col min="12567" max="12567" width="18.140625" customWidth="1"/>
    <col min="12568" max="12568" width="9.7109375" customWidth="1"/>
    <col min="12801" max="12801" width="1.28515625" customWidth="1"/>
    <col min="12802" max="12802" width="29.140625" customWidth="1"/>
    <col min="12803" max="12803" width="24.42578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10.140625" customWidth="1"/>
    <col min="12823" max="12823" width="18.140625" customWidth="1"/>
    <col min="12824" max="12824" width="9.7109375" customWidth="1"/>
    <col min="13057" max="13057" width="1.28515625" customWidth="1"/>
    <col min="13058" max="13058" width="29.140625" customWidth="1"/>
    <col min="13059" max="13059" width="24.42578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10.140625" customWidth="1"/>
    <col min="13079" max="13079" width="18.140625" customWidth="1"/>
    <col min="13080" max="13080" width="9.7109375" customWidth="1"/>
    <col min="13313" max="13313" width="1.28515625" customWidth="1"/>
    <col min="13314" max="13314" width="29.140625" customWidth="1"/>
    <col min="13315" max="13315" width="24.42578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10.140625" customWidth="1"/>
    <col min="13335" max="13335" width="18.140625" customWidth="1"/>
    <col min="13336" max="13336" width="9.7109375" customWidth="1"/>
    <col min="13569" max="13569" width="1.28515625" customWidth="1"/>
    <col min="13570" max="13570" width="29.140625" customWidth="1"/>
    <col min="13571" max="13571" width="24.42578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10.140625" customWidth="1"/>
    <col min="13591" max="13591" width="18.140625" customWidth="1"/>
    <col min="13592" max="13592" width="9.7109375" customWidth="1"/>
    <col min="13825" max="13825" width="1.28515625" customWidth="1"/>
    <col min="13826" max="13826" width="29.140625" customWidth="1"/>
    <col min="13827" max="13827" width="24.42578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10.140625" customWidth="1"/>
    <col min="13847" max="13847" width="18.140625" customWidth="1"/>
    <col min="13848" max="13848" width="9.7109375" customWidth="1"/>
    <col min="14081" max="14081" width="1.28515625" customWidth="1"/>
    <col min="14082" max="14082" width="29.140625" customWidth="1"/>
    <col min="14083" max="14083" width="24.42578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10.140625" customWidth="1"/>
    <col min="14103" max="14103" width="18.140625" customWidth="1"/>
    <col min="14104" max="14104" width="9.7109375" customWidth="1"/>
    <col min="14337" max="14337" width="1.28515625" customWidth="1"/>
    <col min="14338" max="14338" width="29.140625" customWidth="1"/>
    <col min="14339" max="14339" width="24.42578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10.140625" customWidth="1"/>
    <col min="14359" max="14359" width="18.140625" customWidth="1"/>
    <col min="14360" max="14360" width="9.7109375" customWidth="1"/>
    <col min="14593" max="14593" width="1.28515625" customWidth="1"/>
    <col min="14594" max="14594" width="29.140625" customWidth="1"/>
    <col min="14595" max="14595" width="24.42578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10.140625" customWidth="1"/>
    <col min="14615" max="14615" width="18.140625" customWidth="1"/>
    <col min="14616" max="14616" width="9.7109375" customWidth="1"/>
    <col min="14849" max="14849" width="1.28515625" customWidth="1"/>
    <col min="14850" max="14850" width="29.140625" customWidth="1"/>
    <col min="14851" max="14851" width="24.42578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10.140625" customWidth="1"/>
    <col min="14871" max="14871" width="18.140625" customWidth="1"/>
    <col min="14872" max="14872" width="9.7109375" customWidth="1"/>
    <col min="15105" max="15105" width="1.28515625" customWidth="1"/>
    <col min="15106" max="15106" width="29.140625" customWidth="1"/>
    <col min="15107" max="15107" width="24.42578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10.140625" customWidth="1"/>
    <col min="15127" max="15127" width="18.140625" customWidth="1"/>
    <col min="15128" max="15128" width="9.7109375" customWidth="1"/>
    <col min="15361" max="15361" width="1.28515625" customWidth="1"/>
    <col min="15362" max="15362" width="29.140625" customWidth="1"/>
    <col min="15363" max="15363" width="24.42578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10.140625" customWidth="1"/>
    <col min="15383" max="15383" width="18.140625" customWidth="1"/>
    <col min="15384" max="15384" width="9.7109375" customWidth="1"/>
    <col min="15617" max="15617" width="1.28515625" customWidth="1"/>
    <col min="15618" max="15618" width="29.140625" customWidth="1"/>
    <col min="15619" max="15619" width="24.42578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10.140625" customWidth="1"/>
    <col min="15639" max="15639" width="18.140625" customWidth="1"/>
    <col min="15640" max="15640" width="9.7109375" customWidth="1"/>
    <col min="15873" max="15873" width="1.28515625" customWidth="1"/>
    <col min="15874" max="15874" width="29.140625" customWidth="1"/>
    <col min="15875" max="15875" width="24.42578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10.140625" customWidth="1"/>
    <col min="15895" max="15895" width="18.140625" customWidth="1"/>
    <col min="15896" max="15896" width="9.7109375" customWidth="1"/>
    <col min="16129" max="16129" width="1.28515625" customWidth="1"/>
    <col min="16130" max="16130" width="29.140625" customWidth="1"/>
    <col min="16131" max="16131" width="24.42578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10.140625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78" t="s">
        <v>46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17"/>
      <c r="R1" s="117"/>
      <c r="S1" s="117"/>
      <c r="T1" s="117"/>
      <c r="U1" s="117"/>
      <c r="V1" s="71"/>
      <c r="W1" s="72"/>
      <c r="X1" s="70"/>
      <c r="Y1" s="73"/>
      <c r="Z1" s="73"/>
      <c r="AA1" s="73"/>
      <c r="AB1" s="73"/>
      <c r="AC1" s="73"/>
      <c r="AD1" s="73"/>
    </row>
    <row r="2" spans="1:30" ht="15.75" x14ac:dyDescent="0.25">
      <c r="A2" s="8"/>
      <c r="B2" s="135" t="s">
        <v>76</v>
      </c>
      <c r="C2" s="112" t="s">
        <v>77</v>
      </c>
      <c r="D2" s="74"/>
      <c r="E2" s="11"/>
      <c r="F2" s="120"/>
      <c r="G2" s="74"/>
      <c r="H2" s="11"/>
      <c r="I2" s="11"/>
      <c r="J2" s="11"/>
      <c r="K2" s="11"/>
      <c r="L2" s="11"/>
      <c r="M2" s="11"/>
      <c r="N2" s="11"/>
      <c r="O2" s="11"/>
      <c r="P2" s="11"/>
      <c r="Q2" s="118"/>
      <c r="R2" s="118"/>
      <c r="S2" s="118"/>
      <c r="T2" s="118"/>
      <c r="U2" s="118"/>
      <c r="V2" s="11"/>
      <c r="W2" s="74"/>
      <c r="X2" s="27"/>
      <c r="Y2" s="73"/>
      <c r="Z2" s="73"/>
      <c r="AA2" s="73"/>
      <c r="AB2" s="73"/>
      <c r="AC2" s="73"/>
      <c r="AD2" s="73"/>
    </row>
    <row r="3" spans="1:30" x14ac:dyDescent="0.25">
      <c r="A3" s="8"/>
      <c r="B3" s="136" t="s">
        <v>64</v>
      </c>
      <c r="C3" s="22" t="s">
        <v>34</v>
      </c>
      <c r="D3" s="16" t="s">
        <v>35</v>
      </c>
      <c r="E3" s="21" t="s">
        <v>1</v>
      </c>
      <c r="F3" s="24"/>
      <c r="G3" s="18" t="s">
        <v>36</v>
      </c>
      <c r="H3" s="15" t="s">
        <v>37</v>
      </c>
      <c r="I3" s="15" t="s">
        <v>31</v>
      </c>
      <c r="J3" s="17" t="s">
        <v>38</v>
      </c>
      <c r="K3" s="17" t="s">
        <v>39</v>
      </c>
      <c r="L3" s="17" t="s">
        <v>40</v>
      </c>
      <c r="M3" s="18" t="s">
        <v>41</v>
      </c>
      <c r="N3" s="18" t="s">
        <v>30</v>
      </c>
      <c r="O3" s="15" t="s">
        <v>42</v>
      </c>
      <c r="P3" s="18" t="s">
        <v>37</v>
      </c>
      <c r="Q3" s="75" t="s">
        <v>16</v>
      </c>
      <c r="R3" s="75">
        <v>1</v>
      </c>
      <c r="S3" s="75">
        <v>2</v>
      </c>
      <c r="T3" s="75">
        <v>3</v>
      </c>
      <c r="U3" s="75" t="s">
        <v>43</v>
      </c>
      <c r="V3" s="17" t="s">
        <v>21</v>
      </c>
      <c r="W3" s="16" t="s">
        <v>44</v>
      </c>
      <c r="X3" s="16" t="s">
        <v>45</v>
      </c>
      <c r="Y3" s="73"/>
      <c r="Z3" s="73"/>
      <c r="AA3" s="73"/>
      <c r="AB3" s="73"/>
      <c r="AC3" s="73"/>
      <c r="AD3" s="73"/>
    </row>
    <row r="4" spans="1:30" x14ac:dyDescent="0.25">
      <c r="A4" s="8"/>
      <c r="B4" s="137" t="s">
        <v>78</v>
      </c>
      <c r="C4" s="138" t="s">
        <v>79</v>
      </c>
      <c r="D4" s="139" t="s">
        <v>80</v>
      </c>
      <c r="E4" s="146" t="s">
        <v>84</v>
      </c>
      <c r="F4" s="24"/>
      <c r="G4" s="140"/>
      <c r="H4" s="141"/>
      <c r="I4" s="140">
        <v>1</v>
      </c>
      <c r="J4" s="142"/>
      <c r="K4" s="142"/>
      <c r="L4" s="142"/>
      <c r="M4" s="142">
        <v>1</v>
      </c>
      <c r="N4" s="140"/>
      <c r="O4" s="141"/>
      <c r="P4" s="141"/>
      <c r="Q4" s="143"/>
      <c r="R4" s="143"/>
      <c r="S4" s="143"/>
      <c r="T4" s="143"/>
      <c r="U4" s="143"/>
      <c r="V4" s="144"/>
      <c r="W4" s="138" t="s">
        <v>81</v>
      </c>
      <c r="X4" s="145">
        <v>600</v>
      </c>
      <c r="Y4" s="73"/>
      <c r="Z4" s="73"/>
      <c r="AA4" s="73"/>
      <c r="AB4" s="73"/>
      <c r="AC4" s="73"/>
      <c r="AD4" s="73"/>
    </row>
    <row r="5" spans="1:30" x14ac:dyDescent="0.25">
      <c r="A5" s="23"/>
      <c r="B5" s="106"/>
      <c r="C5" s="108"/>
      <c r="D5" s="108"/>
      <c r="E5" s="110"/>
      <c r="F5" s="110"/>
      <c r="G5" s="121"/>
      <c r="H5" s="109"/>
      <c r="I5" s="107"/>
      <c r="J5" s="109"/>
      <c r="K5" s="107"/>
      <c r="L5" s="109"/>
      <c r="M5" s="109"/>
      <c r="N5" s="109"/>
      <c r="O5" s="109"/>
      <c r="P5" s="109"/>
      <c r="Q5" s="122"/>
      <c r="R5" s="122"/>
      <c r="S5" s="122"/>
      <c r="T5" s="122"/>
      <c r="U5" s="122"/>
      <c r="V5" s="109"/>
      <c r="W5" s="109"/>
      <c r="X5" s="111"/>
      <c r="Y5" s="73"/>
      <c r="Z5" s="73"/>
      <c r="AA5" s="73"/>
      <c r="AB5" s="73"/>
      <c r="AC5" s="73"/>
      <c r="AD5" s="73"/>
    </row>
    <row r="6" spans="1:30" x14ac:dyDescent="0.25">
      <c r="A6" s="8"/>
      <c r="B6" s="22" t="s">
        <v>65</v>
      </c>
      <c r="C6" s="22" t="s">
        <v>34</v>
      </c>
      <c r="D6" s="16" t="s">
        <v>35</v>
      </c>
      <c r="E6" s="21" t="s">
        <v>1</v>
      </c>
      <c r="F6" s="24"/>
      <c r="G6" s="18" t="s">
        <v>36</v>
      </c>
      <c r="H6" s="15" t="s">
        <v>37</v>
      </c>
      <c r="I6" s="15" t="s">
        <v>31</v>
      </c>
      <c r="J6" s="17" t="s">
        <v>38</v>
      </c>
      <c r="K6" s="17" t="s">
        <v>39</v>
      </c>
      <c r="L6" s="17" t="s">
        <v>40</v>
      </c>
      <c r="M6" s="18" t="s">
        <v>41</v>
      </c>
      <c r="N6" s="18" t="s">
        <v>30</v>
      </c>
      <c r="O6" s="15" t="s">
        <v>42</v>
      </c>
      <c r="P6" s="18" t="s">
        <v>37</v>
      </c>
      <c r="Q6" s="75" t="s">
        <v>16</v>
      </c>
      <c r="R6" s="75">
        <v>1</v>
      </c>
      <c r="S6" s="75">
        <v>2</v>
      </c>
      <c r="T6" s="75">
        <v>3</v>
      </c>
      <c r="U6" s="75" t="s">
        <v>43</v>
      </c>
      <c r="V6" s="17" t="s">
        <v>21</v>
      </c>
      <c r="W6" s="16" t="s">
        <v>44</v>
      </c>
      <c r="X6" s="16" t="s">
        <v>45</v>
      </c>
      <c r="Y6" s="73"/>
      <c r="Z6" s="73"/>
      <c r="AA6" s="73"/>
      <c r="AB6" s="73"/>
      <c r="AC6" s="73"/>
      <c r="AD6" s="73"/>
    </row>
    <row r="7" spans="1:30" x14ac:dyDescent="0.25">
      <c r="A7" s="8"/>
      <c r="B7" s="137" t="s">
        <v>82</v>
      </c>
      <c r="C7" s="138" t="s">
        <v>83</v>
      </c>
      <c r="D7" s="139" t="s">
        <v>80</v>
      </c>
      <c r="E7" s="146" t="s">
        <v>84</v>
      </c>
      <c r="F7" s="147"/>
      <c r="G7" s="140">
        <v>1</v>
      </c>
      <c r="H7" s="141"/>
      <c r="I7" s="140"/>
      <c r="J7" s="142"/>
      <c r="K7" s="142">
        <v>11</v>
      </c>
      <c r="L7" s="142"/>
      <c r="M7" s="142">
        <v>1</v>
      </c>
      <c r="N7" s="140"/>
      <c r="O7" s="141"/>
      <c r="P7" s="141"/>
      <c r="Q7" s="143" t="s">
        <v>85</v>
      </c>
      <c r="R7" s="143" t="s">
        <v>93</v>
      </c>
      <c r="S7" s="143"/>
      <c r="T7" s="143"/>
      <c r="U7" s="143" t="s">
        <v>61</v>
      </c>
      <c r="V7" s="144">
        <v>0.5</v>
      </c>
      <c r="W7" s="138" t="s">
        <v>86</v>
      </c>
      <c r="X7" s="145" t="s">
        <v>87</v>
      </c>
      <c r="Y7" s="73"/>
      <c r="Z7" s="73"/>
      <c r="AA7" s="73"/>
      <c r="AB7" s="73"/>
      <c r="AC7" s="73"/>
      <c r="AD7" s="73"/>
    </row>
    <row r="8" spans="1:30" x14ac:dyDescent="0.25">
      <c r="A8" s="8"/>
      <c r="B8" s="137" t="s">
        <v>88</v>
      </c>
      <c r="C8" s="138" t="s">
        <v>89</v>
      </c>
      <c r="D8" s="139" t="s">
        <v>80</v>
      </c>
      <c r="E8" s="146" t="s">
        <v>84</v>
      </c>
      <c r="F8" s="103"/>
      <c r="G8" s="140">
        <v>1</v>
      </c>
      <c r="H8" s="141"/>
      <c r="I8" s="140"/>
      <c r="J8" s="142" t="s">
        <v>90</v>
      </c>
      <c r="K8" s="142">
        <v>1</v>
      </c>
      <c r="L8" s="142"/>
      <c r="M8" s="142">
        <v>1</v>
      </c>
      <c r="N8" s="140"/>
      <c r="O8" s="141">
        <v>2</v>
      </c>
      <c r="P8" s="140"/>
      <c r="Q8" s="143" t="s">
        <v>68</v>
      </c>
      <c r="R8" s="143" t="s">
        <v>72</v>
      </c>
      <c r="S8" s="143"/>
      <c r="T8" s="143" t="s">
        <v>61</v>
      </c>
      <c r="U8" s="143" t="s">
        <v>94</v>
      </c>
      <c r="V8" s="144">
        <v>0.4</v>
      </c>
      <c r="W8" s="139" t="s">
        <v>91</v>
      </c>
      <c r="X8" s="140" t="s">
        <v>92</v>
      </c>
      <c r="Y8" s="73"/>
      <c r="Z8" s="73"/>
      <c r="AA8" s="73"/>
      <c r="AB8" s="73"/>
      <c r="AC8" s="73"/>
      <c r="AD8" s="73"/>
    </row>
    <row r="9" spans="1:30" x14ac:dyDescent="0.25">
      <c r="A9" s="23"/>
      <c r="B9" s="22" t="s">
        <v>7</v>
      </c>
      <c r="C9" s="17"/>
      <c r="D9" s="16"/>
      <c r="E9" s="104"/>
      <c r="F9" s="113"/>
      <c r="G9" s="18">
        <v>2</v>
      </c>
      <c r="H9" s="18"/>
      <c r="I9" s="18"/>
      <c r="J9" s="17"/>
      <c r="K9" s="17"/>
      <c r="L9" s="17"/>
      <c r="M9" s="18">
        <f t="shared" ref="M9" si="0">SUM(M6:M8)</f>
        <v>2</v>
      </c>
      <c r="N9" s="18"/>
      <c r="O9" s="18">
        <v>2</v>
      </c>
      <c r="P9" s="18"/>
      <c r="Q9" s="75" t="s">
        <v>95</v>
      </c>
      <c r="R9" s="75" t="s">
        <v>63</v>
      </c>
      <c r="S9" s="75"/>
      <c r="T9" s="75" t="s">
        <v>61</v>
      </c>
      <c r="U9" s="75" t="s">
        <v>66</v>
      </c>
      <c r="V9" s="33">
        <v>0.42899999999999999</v>
      </c>
      <c r="W9" s="105"/>
      <c r="X9" s="75"/>
      <c r="Y9" s="73"/>
      <c r="Z9" s="73"/>
      <c r="AA9" s="73"/>
      <c r="AB9" s="73"/>
      <c r="AC9" s="73"/>
      <c r="AD9" s="73"/>
    </row>
    <row r="10" spans="1:30" x14ac:dyDescent="0.25">
      <c r="A10" s="23"/>
      <c r="B10" s="106"/>
      <c r="C10" s="108"/>
      <c r="D10" s="108"/>
      <c r="E10" s="110"/>
      <c r="F10" s="110"/>
      <c r="G10" s="121"/>
      <c r="H10" s="109"/>
      <c r="I10" s="107"/>
      <c r="J10" s="109"/>
      <c r="K10" s="107"/>
      <c r="L10" s="109"/>
      <c r="M10" s="109"/>
      <c r="N10" s="109"/>
      <c r="O10" s="109"/>
      <c r="P10" s="109"/>
      <c r="Q10" s="122"/>
      <c r="R10" s="122"/>
      <c r="S10" s="122"/>
      <c r="T10" s="122"/>
      <c r="U10" s="122"/>
      <c r="V10" s="109"/>
      <c r="W10" s="109"/>
      <c r="X10" s="111"/>
      <c r="Y10" s="73"/>
      <c r="Z10" s="73"/>
      <c r="AA10" s="73"/>
      <c r="AB10" s="73"/>
      <c r="AC10" s="73"/>
      <c r="AD10" s="73"/>
    </row>
    <row r="11" spans="1:30" x14ac:dyDescent="0.25">
      <c r="A11" s="23"/>
      <c r="B11" s="67"/>
      <c r="C11" s="35"/>
      <c r="D11" s="67"/>
      <c r="E11" s="100"/>
      <c r="G11" s="35"/>
      <c r="H11" s="38"/>
      <c r="I11" s="35"/>
      <c r="J11" s="24"/>
      <c r="K11" s="24"/>
      <c r="L11" s="24"/>
      <c r="M11" s="35"/>
      <c r="N11" s="35"/>
      <c r="O11" s="35"/>
      <c r="P11" s="35"/>
      <c r="Q11" s="101"/>
      <c r="R11" s="101"/>
      <c r="S11" s="101"/>
      <c r="T11" s="101"/>
      <c r="U11" s="101"/>
      <c r="V11" s="35"/>
      <c r="W11" s="67"/>
      <c r="X11" s="35"/>
      <c r="Y11" s="73"/>
      <c r="Z11" s="73"/>
      <c r="AA11" s="73"/>
      <c r="AB11" s="73"/>
      <c r="AC11" s="73"/>
      <c r="AD11" s="73"/>
    </row>
    <row r="12" spans="1:30" x14ac:dyDescent="0.25">
      <c r="A12" s="23"/>
      <c r="B12" s="67"/>
      <c r="C12" s="35"/>
      <c r="D12" s="67"/>
      <c r="E12" s="100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101"/>
      <c r="R12" s="101"/>
      <c r="S12" s="101"/>
      <c r="T12" s="101"/>
      <c r="U12" s="101"/>
      <c r="V12" s="35"/>
      <c r="W12" s="67"/>
      <c r="X12" s="35"/>
      <c r="Y12" s="73"/>
      <c r="Z12" s="73"/>
      <c r="AA12" s="73"/>
      <c r="AB12" s="73"/>
      <c r="AC12" s="73"/>
      <c r="AD12" s="73"/>
    </row>
    <row r="13" spans="1:30" x14ac:dyDescent="0.25">
      <c r="A13" s="23"/>
      <c r="B13" s="67"/>
      <c r="C13" s="35"/>
      <c r="D13" s="67"/>
      <c r="E13" s="100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101"/>
      <c r="R13" s="101"/>
      <c r="S13" s="101"/>
      <c r="T13" s="101"/>
      <c r="U13" s="101"/>
      <c r="V13" s="35"/>
      <c r="W13" s="67"/>
      <c r="X13" s="35"/>
      <c r="Y13" s="73"/>
      <c r="Z13" s="73"/>
      <c r="AA13" s="73"/>
      <c r="AB13" s="73"/>
      <c r="AC13" s="73"/>
      <c r="AD13" s="73"/>
    </row>
    <row r="14" spans="1:30" x14ac:dyDescent="0.25">
      <c r="A14" s="23"/>
      <c r="B14" s="67"/>
      <c r="C14" s="35"/>
      <c r="D14" s="67"/>
      <c r="E14" s="100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101"/>
      <c r="R14" s="101"/>
      <c r="S14" s="101"/>
      <c r="T14" s="101"/>
      <c r="U14" s="101"/>
      <c r="V14" s="35"/>
      <c r="W14" s="67"/>
      <c r="X14" s="35"/>
      <c r="Y14" s="73"/>
      <c r="Z14" s="73"/>
      <c r="AA14" s="73"/>
      <c r="AB14" s="73"/>
      <c r="AC14" s="73"/>
      <c r="AD14" s="73"/>
    </row>
    <row r="15" spans="1:30" x14ac:dyDescent="0.25">
      <c r="A15" s="23"/>
      <c r="B15" s="67"/>
      <c r="C15" s="35"/>
      <c r="D15" s="67"/>
      <c r="E15" s="100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101"/>
      <c r="R15" s="101"/>
      <c r="S15" s="101"/>
      <c r="T15" s="101"/>
      <c r="U15" s="101"/>
      <c r="V15" s="35"/>
      <c r="W15" s="67"/>
      <c r="X15" s="35"/>
      <c r="Y15" s="73"/>
      <c r="Z15" s="73"/>
      <c r="AA15" s="73"/>
      <c r="AB15" s="73"/>
      <c r="AC15" s="73"/>
      <c r="AD15" s="73"/>
    </row>
    <row r="16" spans="1:30" x14ac:dyDescent="0.25">
      <c r="A16" s="23"/>
      <c r="B16" s="67"/>
      <c r="C16" s="35"/>
      <c r="D16" s="67"/>
      <c r="E16" s="100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101"/>
      <c r="R16" s="101"/>
      <c r="S16" s="101"/>
      <c r="T16" s="101"/>
      <c r="U16" s="101"/>
      <c r="V16" s="35"/>
      <c r="W16" s="67"/>
      <c r="X16" s="35"/>
      <c r="Y16" s="73"/>
      <c r="Z16" s="73"/>
      <c r="AA16" s="73"/>
      <c r="AB16" s="73"/>
      <c r="AC16" s="73"/>
      <c r="AD16" s="73"/>
    </row>
    <row r="17" spans="1:30" x14ac:dyDescent="0.25">
      <c r="A17" s="23"/>
      <c r="B17" s="67"/>
      <c r="C17" s="35"/>
      <c r="D17" s="67"/>
      <c r="E17" s="100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101"/>
      <c r="R17" s="101"/>
      <c r="S17" s="101"/>
      <c r="T17" s="101"/>
      <c r="U17" s="101"/>
      <c r="V17" s="35"/>
      <c r="W17" s="67"/>
      <c r="X17" s="35"/>
      <c r="Y17" s="73"/>
      <c r="Z17" s="73"/>
      <c r="AA17" s="73"/>
      <c r="AB17" s="73"/>
      <c r="AC17" s="73"/>
      <c r="AD17" s="73"/>
    </row>
    <row r="18" spans="1:30" x14ac:dyDescent="0.25">
      <c r="A18" s="23"/>
      <c r="B18" s="67"/>
      <c r="C18" s="35"/>
      <c r="D18" s="67"/>
      <c r="E18" s="100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101"/>
      <c r="R18" s="101"/>
      <c r="S18" s="101"/>
      <c r="T18" s="101"/>
      <c r="U18" s="101"/>
      <c r="V18" s="35"/>
      <c r="W18" s="67"/>
      <c r="X18" s="35"/>
      <c r="Y18" s="73"/>
      <c r="Z18" s="73"/>
      <c r="AA18" s="73"/>
      <c r="AB18" s="73"/>
      <c r="AC18" s="73"/>
      <c r="AD18" s="73"/>
    </row>
    <row r="19" spans="1:30" x14ac:dyDescent="0.25">
      <c r="A19" s="23"/>
      <c r="B19" s="67"/>
      <c r="C19" s="35"/>
      <c r="D19" s="67"/>
      <c r="E19" s="100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101"/>
      <c r="R19" s="101"/>
      <c r="S19" s="101"/>
      <c r="T19" s="101"/>
      <c r="U19" s="101"/>
      <c r="V19" s="35"/>
      <c r="W19" s="67"/>
      <c r="X19" s="35"/>
      <c r="Y19" s="73"/>
      <c r="Z19" s="73"/>
      <c r="AA19" s="73"/>
      <c r="AB19" s="73"/>
      <c r="AC19" s="73"/>
      <c r="AD19" s="73"/>
    </row>
    <row r="20" spans="1:30" x14ac:dyDescent="0.25">
      <c r="A20" s="23"/>
      <c r="B20" s="67"/>
      <c r="C20" s="35"/>
      <c r="D20" s="67"/>
      <c r="E20" s="100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101"/>
      <c r="R20" s="101"/>
      <c r="S20" s="101"/>
      <c r="T20" s="101"/>
      <c r="U20" s="101"/>
      <c r="V20" s="35"/>
      <c r="W20" s="67"/>
      <c r="X20" s="35"/>
      <c r="Y20" s="73"/>
      <c r="Z20" s="73"/>
      <c r="AA20" s="73"/>
      <c r="AB20" s="73"/>
      <c r="AC20" s="73"/>
      <c r="AD20" s="73"/>
    </row>
    <row r="21" spans="1:30" x14ac:dyDescent="0.25">
      <c r="A21" s="23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127"/>
      <c r="R21" s="127"/>
      <c r="S21" s="127"/>
      <c r="T21" s="127"/>
      <c r="U21" s="127"/>
      <c r="V21" s="67"/>
      <c r="W21" s="67"/>
      <c r="X21" s="67"/>
      <c r="Y21" s="73"/>
      <c r="Z21" s="73"/>
      <c r="AA21" s="73"/>
      <c r="AB21" s="73"/>
      <c r="AC21" s="73"/>
      <c r="AD21" s="73"/>
    </row>
    <row r="22" spans="1:30" x14ac:dyDescent="0.25">
      <c r="A22" s="23"/>
      <c r="B22" s="67"/>
      <c r="C22" s="35"/>
      <c r="D22" s="67"/>
      <c r="E22" s="100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101"/>
      <c r="R22" s="101"/>
      <c r="S22" s="101"/>
      <c r="T22" s="101"/>
      <c r="U22" s="101"/>
      <c r="V22" s="35"/>
      <c r="W22" s="67"/>
      <c r="X22" s="35"/>
      <c r="Y22" s="73"/>
      <c r="Z22" s="73"/>
      <c r="AA22" s="73"/>
      <c r="AB22" s="73"/>
      <c r="AC22" s="73"/>
      <c r="AD22" s="73"/>
    </row>
    <row r="23" spans="1:30" x14ac:dyDescent="0.25">
      <c r="A23" s="23"/>
      <c r="B23" s="67"/>
      <c r="C23" s="35"/>
      <c r="D23" s="67"/>
      <c r="E23" s="100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101"/>
      <c r="R23" s="101"/>
      <c r="S23" s="101"/>
      <c r="T23" s="101"/>
      <c r="U23" s="101"/>
      <c r="V23" s="35"/>
      <c r="W23" s="67"/>
      <c r="X23" s="35"/>
      <c r="Y23" s="73"/>
      <c r="Z23" s="73"/>
      <c r="AA23" s="73"/>
      <c r="AB23" s="73"/>
      <c r="AC23" s="73"/>
      <c r="AD23" s="73"/>
    </row>
    <row r="24" spans="1:30" x14ac:dyDescent="0.25">
      <c r="A24" s="23"/>
      <c r="B24" s="67"/>
      <c r="C24" s="35"/>
      <c r="D24" s="67"/>
      <c r="E24" s="100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101"/>
      <c r="R24" s="101"/>
      <c r="S24" s="101"/>
      <c r="T24" s="101"/>
      <c r="U24" s="101"/>
      <c r="V24" s="35"/>
      <c r="W24" s="67"/>
      <c r="X24" s="35"/>
      <c r="Y24" s="73"/>
      <c r="Z24" s="73"/>
      <c r="AA24" s="73"/>
      <c r="AB24" s="73"/>
      <c r="AC24" s="73"/>
      <c r="AD24" s="73"/>
    </row>
    <row r="25" spans="1:30" x14ac:dyDescent="0.25">
      <c r="A25" s="23"/>
      <c r="B25" s="67"/>
      <c r="C25" s="35"/>
      <c r="D25" s="67"/>
      <c r="E25" s="100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101"/>
      <c r="R25" s="101"/>
      <c r="S25" s="101"/>
      <c r="T25" s="101"/>
      <c r="U25" s="101"/>
      <c r="V25" s="35"/>
      <c r="W25" s="67"/>
      <c r="X25" s="35"/>
      <c r="Y25" s="73"/>
      <c r="Z25" s="73"/>
      <c r="AA25" s="73"/>
      <c r="AB25" s="73"/>
      <c r="AC25" s="73"/>
      <c r="AD25" s="73"/>
    </row>
    <row r="26" spans="1:30" x14ac:dyDescent="0.25">
      <c r="A26" s="23"/>
      <c r="B26" s="67"/>
      <c r="C26" s="35"/>
      <c r="D26" s="67"/>
      <c r="E26" s="100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101"/>
      <c r="R26" s="101"/>
      <c r="S26" s="101"/>
      <c r="T26" s="101"/>
      <c r="U26" s="101"/>
      <c r="V26" s="35"/>
      <c r="W26" s="67"/>
      <c r="X26" s="35"/>
      <c r="Y26" s="73"/>
      <c r="Z26" s="73"/>
      <c r="AA26" s="73"/>
      <c r="AB26" s="73"/>
      <c r="AC26" s="73"/>
      <c r="AD26" s="73"/>
    </row>
    <row r="27" spans="1:30" x14ac:dyDescent="0.25">
      <c r="A27" s="23"/>
      <c r="B27" s="67"/>
      <c r="C27" s="35"/>
      <c r="D27" s="67"/>
      <c r="E27" s="100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101"/>
      <c r="R27" s="101"/>
      <c r="S27" s="101"/>
      <c r="T27" s="101"/>
      <c r="U27" s="101"/>
      <c r="V27" s="35"/>
      <c r="W27" s="67"/>
      <c r="X27" s="35"/>
      <c r="Y27" s="73"/>
      <c r="Z27" s="73"/>
      <c r="AA27" s="73"/>
      <c r="AB27" s="73"/>
      <c r="AC27" s="73"/>
      <c r="AD27" s="73"/>
    </row>
    <row r="28" spans="1:30" x14ac:dyDescent="0.25">
      <c r="A28" s="23"/>
      <c r="B28" s="67"/>
      <c r="C28" s="35"/>
      <c r="D28" s="67"/>
      <c r="E28" s="100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101"/>
      <c r="R28" s="101"/>
      <c r="S28" s="101"/>
      <c r="T28" s="101"/>
      <c r="U28" s="101"/>
      <c r="V28" s="35"/>
      <c r="W28" s="67"/>
      <c r="X28" s="35"/>
      <c r="Y28" s="73"/>
      <c r="Z28" s="73"/>
      <c r="AA28" s="73"/>
      <c r="AB28" s="73"/>
      <c r="AC28" s="73"/>
      <c r="AD28" s="73"/>
    </row>
    <row r="29" spans="1:30" x14ac:dyDescent="0.25">
      <c r="A29" s="23"/>
      <c r="B29" s="67"/>
      <c r="C29" s="35"/>
      <c r="D29" s="67"/>
      <c r="E29" s="100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101"/>
      <c r="R29" s="101"/>
      <c r="S29" s="101"/>
      <c r="T29" s="101"/>
      <c r="U29" s="101"/>
      <c r="V29" s="35"/>
      <c r="W29" s="67"/>
      <c r="X29" s="35"/>
      <c r="Y29" s="73"/>
      <c r="Z29" s="73"/>
      <c r="AA29" s="73"/>
      <c r="AB29" s="73"/>
      <c r="AC29" s="73"/>
      <c r="AD29" s="73"/>
    </row>
    <row r="30" spans="1:30" x14ac:dyDescent="0.25">
      <c r="A30" s="23"/>
      <c r="B30" s="67"/>
      <c r="C30" s="35"/>
      <c r="D30" s="67"/>
      <c r="E30" s="100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101"/>
      <c r="R30" s="101"/>
      <c r="S30" s="101"/>
      <c r="T30" s="101"/>
      <c r="U30" s="101"/>
      <c r="V30" s="35"/>
      <c r="W30" s="67"/>
      <c r="X30" s="35"/>
      <c r="Y30" s="73"/>
      <c r="Z30" s="73"/>
      <c r="AA30" s="73"/>
      <c r="AB30" s="73"/>
      <c r="AC30" s="73"/>
      <c r="AD30" s="73"/>
    </row>
    <row r="31" spans="1:30" x14ac:dyDescent="0.25">
      <c r="A31" s="23"/>
      <c r="B31" s="67"/>
      <c r="C31" s="35"/>
      <c r="D31" s="67"/>
      <c r="E31" s="100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101"/>
      <c r="R31" s="101"/>
      <c r="S31" s="101"/>
      <c r="T31" s="101"/>
      <c r="U31" s="101"/>
      <c r="V31" s="35"/>
      <c r="W31" s="67"/>
      <c r="X31" s="35"/>
      <c r="Y31" s="73"/>
      <c r="Z31" s="73"/>
      <c r="AA31" s="73"/>
      <c r="AB31" s="73"/>
      <c r="AC31" s="73"/>
      <c r="AD31" s="73"/>
    </row>
    <row r="32" spans="1:30" x14ac:dyDescent="0.25">
      <c r="A32" s="23"/>
      <c r="B32" s="67"/>
      <c r="C32" s="35"/>
      <c r="D32" s="67"/>
      <c r="E32" s="100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101"/>
      <c r="R32" s="101"/>
      <c r="S32" s="101"/>
      <c r="T32" s="101"/>
      <c r="U32" s="101"/>
      <c r="V32" s="35"/>
      <c r="W32" s="67"/>
      <c r="X32" s="35"/>
      <c r="Y32" s="73"/>
      <c r="Z32" s="73"/>
      <c r="AA32" s="73"/>
      <c r="AB32" s="73"/>
      <c r="AC32" s="73"/>
      <c r="AD32" s="73"/>
    </row>
    <row r="33" spans="1:30" x14ac:dyDescent="0.25">
      <c r="A33" s="23"/>
      <c r="B33" s="67"/>
      <c r="C33" s="35"/>
      <c r="D33" s="67"/>
      <c r="E33" s="100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101"/>
      <c r="R33" s="101"/>
      <c r="S33" s="101"/>
      <c r="T33" s="101"/>
      <c r="U33" s="101"/>
      <c r="V33" s="35"/>
      <c r="W33" s="67"/>
      <c r="X33" s="35"/>
      <c r="Y33" s="73"/>
      <c r="Z33" s="73"/>
      <c r="AA33" s="73"/>
      <c r="AB33" s="73"/>
      <c r="AC33" s="73"/>
      <c r="AD33" s="73"/>
    </row>
    <row r="34" spans="1:30" x14ac:dyDescent="0.25">
      <c r="A34" s="23"/>
      <c r="B34" s="67"/>
      <c r="C34" s="35"/>
      <c r="D34" s="67"/>
      <c r="E34" s="100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101"/>
      <c r="R34" s="101"/>
      <c r="S34" s="101"/>
      <c r="T34" s="101"/>
      <c r="U34" s="101"/>
      <c r="V34" s="35"/>
      <c r="W34" s="67"/>
      <c r="X34" s="35"/>
      <c r="Y34" s="73"/>
      <c r="Z34" s="73"/>
      <c r="AA34" s="73"/>
      <c r="AB34" s="73"/>
      <c r="AC34" s="73"/>
      <c r="AD34" s="73"/>
    </row>
    <row r="35" spans="1:30" x14ac:dyDescent="0.25">
      <c r="A35" s="23"/>
      <c r="B35" s="67"/>
      <c r="C35" s="35"/>
      <c r="D35" s="67"/>
      <c r="E35" s="100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101"/>
      <c r="R35" s="101"/>
      <c r="S35" s="101"/>
      <c r="T35" s="101"/>
      <c r="U35" s="101"/>
      <c r="V35" s="35"/>
      <c r="W35" s="67"/>
      <c r="X35" s="35"/>
      <c r="Y35" s="73"/>
      <c r="Z35" s="73"/>
      <c r="AA35" s="73"/>
      <c r="AB35" s="73"/>
      <c r="AC35" s="73"/>
      <c r="AD35" s="73"/>
    </row>
    <row r="36" spans="1:30" x14ac:dyDescent="0.25">
      <c r="A36" s="23"/>
      <c r="B36" s="67"/>
      <c r="C36" s="35"/>
      <c r="D36" s="67"/>
      <c r="E36" s="100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101"/>
      <c r="R36" s="101"/>
      <c r="S36" s="101"/>
      <c r="T36" s="101"/>
      <c r="U36" s="101"/>
      <c r="V36" s="35"/>
      <c r="W36" s="67"/>
      <c r="X36" s="35"/>
      <c r="Y36" s="73"/>
      <c r="Z36" s="73"/>
      <c r="AA36" s="73"/>
      <c r="AB36" s="73"/>
      <c r="AC36" s="73"/>
      <c r="AD36" s="73"/>
    </row>
    <row r="37" spans="1:30" x14ac:dyDescent="0.25">
      <c r="A37" s="23"/>
      <c r="B37" s="67"/>
      <c r="C37" s="35"/>
      <c r="D37" s="67"/>
      <c r="E37" s="100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101"/>
      <c r="R37" s="101"/>
      <c r="S37" s="101"/>
      <c r="T37" s="101"/>
      <c r="U37" s="101"/>
      <c r="V37" s="35"/>
      <c r="W37" s="67"/>
      <c r="X37" s="35"/>
      <c r="Y37" s="73"/>
      <c r="Z37" s="73"/>
      <c r="AA37" s="73"/>
      <c r="AB37" s="73"/>
      <c r="AC37" s="73"/>
      <c r="AD37" s="73"/>
    </row>
    <row r="38" spans="1:30" x14ac:dyDescent="0.25">
      <c r="A38" s="23"/>
      <c r="B38" s="67"/>
      <c r="C38" s="35"/>
      <c r="D38" s="67"/>
      <c r="E38" s="100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101"/>
      <c r="R38" s="101"/>
      <c r="S38" s="101"/>
      <c r="T38" s="101"/>
      <c r="U38" s="101"/>
      <c r="V38" s="35"/>
      <c r="W38" s="67"/>
      <c r="X38" s="35"/>
      <c r="Y38" s="73"/>
      <c r="Z38" s="73"/>
      <c r="AA38" s="73"/>
      <c r="AB38" s="73"/>
      <c r="AC38" s="73"/>
      <c r="AD38" s="73"/>
    </row>
    <row r="39" spans="1:30" x14ac:dyDescent="0.25">
      <c r="A39" s="23"/>
      <c r="B39" s="67"/>
      <c r="C39" s="35"/>
      <c r="D39" s="67"/>
      <c r="E39" s="100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101"/>
      <c r="R39" s="101"/>
      <c r="S39" s="101"/>
      <c r="T39" s="101"/>
      <c r="U39" s="101"/>
      <c r="V39" s="35"/>
      <c r="W39" s="67"/>
      <c r="X39" s="35"/>
      <c r="Y39" s="73"/>
      <c r="Z39" s="73"/>
      <c r="AA39" s="73"/>
      <c r="AB39" s="73"/>
      <c r="AC39" s="73"/>
      <c r="AD39" s="73"/>
    </row>
    <row r="40" spans="1:30" x14ac:dyDescent="0.25">
      <c r="A40" s="23"/>
      <c r="B40" s="67"/>
      <c r="C40" s="35"/>
      <c r="D40" s="67"/>
      <c r="E40" s="100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101"/>
      <c r="R40" s="101"/>
      <c r="S40" s="101"/>
      <c r="T40" s="101"/>
      <c r="U40" s="101"/>
      <c r="V40" s="35"/>
      <c r="W40" s="67"/>
      <c r="X40" s="35"/>
      <c r="Y40" s="73"/>
      <c r="Z40" s="73"/>
      <c r="AA40" s="73"/>
      <c r="AB40" s="73"/>
      <c r="AC40" s="73"/>
      <c r="AD40" s="73"/>
    </row>
    <row r="41" spans="1:30" x14ac:dyDescent="0.25">
      <c r="A41" s="23"/>
      <c r="B41" s="67"/>
      <c r="C41" s="35"/>
      <c r="D41" s="67"/>
      <c r="E41" s="100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101"/>
      <c r="R41" s="101"/>
      <c r="S41" s="101"/>
      <c r="T41" s="101"/>
      <c r="U41" s="101"/>
      <c r="V41" s="35"/>
      <c r="W41" s="67"/>
      <c r="X41" s="35"/>
      <c r="Y41" s="73"/>
      <c r="Z41" s="73"/>
      <c r="AA41" s="73"/>
      <c r="AB41" s="73"/>
      <c r="AC41" s="73"/>
      <c r="AD41" s="73"/>
    </row>
    <row r="42" spans="1:30" x14ac:dyDescent="0.25">
      <c r="A42" s="23"/>
      <c r="B42" s="67"/>
      <c r="C42" s="35"/>
      <c r="D42" s="67"/>
      <c r="E42" s="100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101"/>
      <c r="R42" s="101"/>
      <c r="S42" s="101"/>
      <c r="T42" s="101"/>
      <c r="U42" s="101"/>
      <c r="V42" s="35"/>
      <c r="W42" s="67"/>
      <c r="X42" s="35"/>
      <c r="Y42" s="73"/>
      <c r="Z42" s="73"/>
      <c r="AA42" s="73"/>
      <c r="AB42" s="73"/>
      <c r="AC42" s="73"/>
      <c r="AD42" s="73"/>
    </row>
    <row r="43" spans="1:30" x14ac:dyDescent="0.25">
      <c r="A43" s="23"/>
      <c r="B43" s="67"/>
      <c r="C43" s="35"/>
      <c r="D43" s="67"/>
      <c r="E43" s="100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101"/>
      <c r="R43" s="101"/>
      <c r="S43" s="101"/>
      <c r="T43" s="101"/>
      <c r="U43" s="101"/>
      <c r="V43" s="35"/>
      <c r="W43" s="67"/>
      <c r="X43" s="35"/>
      <c r="Y43" s="73"/>
      <c r="Z43" s="73"/>
      <c r="AA43" s="73"/>
      <c r="AB43" s="73"/>
      <c r="AC43" s="73"/>
      <c r="AD43" s="73"/>
    </row>
    <row r="44" spans="1:30" x14ac:dyDescent="0.25">
      <c r="A44" s="23"/>
      <c r="B44" s="67"/>
      <c r="C44" s="35"/>
      <c r="D44" s="67"/>
      <c r="E44" s="100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101"/>
      <c r="R44" s="101"/>
      <c r="S44" s="101"/>
      <c r="T44" s="101"/>
      <c r="U44" s="101"/>
      <c r="V44" s="35"/>
      <c r="W44" s="67"/>
      <c r="X44" s="35"/>
      <c r="Y44" s="73"/>
      <c r="Z44" s="73"/>
      <c r="AA44" s="73"/>
      <c r="AB44" s="73"/>
      <c r="AC44" s="73"/>
      <c r="AD44" s="73"/>
    </row>
    <row r="45" spans="1:30" x14ac:dyDescent="0.25">
      <c r="A45" s="23"/>
      <c r="B45" s="67"/>
      <c r="C45" s="35"/>
      <c r="D45" s="67"/>
      <c r="E45" s="100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101"/>
      <c r="R45" s="101"/>
      <c r="S45" s="101"/>
      <c r="T45" s="101"/>
      <c r="U45" s="101"/>
      <c r="V45" s="35"/>
      <c r="W45" s="67"/>
      <c r="X45" s="35"/>
      <c r="Y45" s="73"/>
      <c r="Z45" s="73"/>
      <c r="AA45" s="73"/>
      <c r="AB45" s="73"/>
      <c r="AC45" s="73"/>
      <c r="AD45" s="73"/>
    </row>
    <row r="46" spans="1:30" x14ac:dyDescent="0.25">
      <c r="A46" s="23"/>
      <c r="B46" s="67"/>
      <c r="C46" s="35"/>
      <c r="D46" s="67"/>
      <c r="E46" s="100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101"/>
      <c r="R46" s="101"/>
      <c r="S46" s="101"/>
      <c r="T46" s="101"/>
      <c r="U46" s="101"/>
      <c r="V46" s="35"/>
      <c r="W46" s="67"/>
      <c r="X46" s="35"/>
      <c r="Y46" s="73"/>
      <c r="Z46" s="73"/>
      <c r="AA46" s="73"/>
      <c r="AB46" s="73"/>
      <c r="AC46" s="73"/>
      <c r="AD46" s="73"/>
    </row>
    <row r="47" spans="1:30" x14ac:dyDescent="0.25">
      <c r="A47" s="23"/>
      <c r="B47" s="67"/>
      <c r="C47" s="35"/>
      <c r="D47" s="67"/>
      <c r="E47" s="100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101"/>
      <c r="R47" s="101"/>
      <c r="S47" s="101"/>
      <c r="T47" s="101"/>
      <c r="U47" s="101"/>
      <c r="V47" s="35"/>
      <c r="W47" s="67"/>
      <c r="X47" s="35"/>
      <c r="Y47" s="73"/>
      <c r="Z47" s="73"/>
      <c r="AA47" s="73"/>
      <c r="AB47" s="73"/>
      <c r="AC47" s="73"/>
      <c r="AD47" s="73"/>
    </row>
    <row r="48" spans="1:30" x14ac:dyDescent="0.25">
      <c r="A48" s="23"/>
      <c r="B48" s="67"/>
      <c r="C48" s="35"/>
      <c r="D48" s="67"/>
      <c r="E48" s="100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101"/>
      <c r="R48" s="101"/>
      <c r="S48" s="101"/>
      <c r="T48" s="101"/>
      <c r="U48" s="101"/>
      <c r="V48" s="35"/>
      <c r="W48" s="67"/>
      <c r="X48" s="35"/>
      <c r="Y48" s="73"/>
      <c r="Z48" s="73"/>
      <c r="AA48" s="73"/>
      <c r="AB48" s="73"/>
      <c r="AC48" s="73"/>
      <c r="AD48" s="73"/>
    </row>
    <row r="49" spans="1:30" x14ac:dyDescent="0.25">
      <c r="A49" s="23"/>
      <c r="B49" s="67"/>
      <c r="C49" s="35"/>
      <c r="D49" s="67"/>
      <c r="E49" s="100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101"/>
      <c r="R49" s="101"/>
      <c r="S49" s="101"/>
      <c r="T49" s="101"/>
      <c r="U49" s="101"/>
      <c r="V49" s="35"/>
      <c r="W49" s="67"/>
      <c r="X49" s="35"/>
      <c r="Y49" s="73"/>
      <c r="Z49" s="73"/>
      <c r="AA49" s="73"/>
      <c r="AB49" s="73"/>
      <c r="AC49" s="73"/>
      <c r="AD49" s="73"/>
    </row>
    <row r="50" spans="1:30" x14ac:dyDescent="0.25">
      <c r="A50" s="23"/>
      <c r="B50" s="67"/>
      <c r="C50" s="35"/>
      <c r="D50" s="67"/>
      <c r="E50" s="100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101"/>
      <c r="R50" s="101"/>
      <c r="S50" s="101"/>
      <c r="T50" s="101"/>
      <c r="U50" s="101"/>
      <c r="V50" s="35"/>
      <c r="W50" s="67"/>
      <c r="X50" s="35"/>
      <c r="Y50" s="73"/>
      <c r="Z50" s="73"/>
      <c r="AA50" s="73"/>
      <c r="AB50" s="73"/>
      <c r="AC50" s="73"/>
      <c r="AD50" s="73"/>
    </row>
    <row r="51" spans="1:30" x14ac:dyDescent="0.25">
      <c r="A51" s="23"/>
      <c r="B51" s="67"/>
      <c r="C51" s="35"/>
      <c r="D51" s="67"/>
      <c r="E51" s="100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101"/>
      <c r="R51" s="101"/>
      <c r="S51" s="101"/>
      <c r="T51" s="101"/>
      <c r="U51" s="101"/>
      <c r="V51" s="35"/>
      <c r="W51" s="67"/>
      <c r="X51" s="35"/>
      <c r="Y51" s="73"/>
      <c r="Z51" s="73"/>
      <c r="AA51" s="73"/>
      <c r="AB51" s="73"/>
      <c r="AC51" s="73"/>
      <c r="AD51" s="73"/>
    </row>
    <row r="52" spans="1:30" x14ac:dyDescent="0.25">
      <c r="A52" s="23"/>
      <c r="B52" s="67"/>
      <c r="C52" s="35"/>
      <c r="D52" s="67"/>
      <c r="E52" s="100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101"/>
      <c r="R52" s="101"/>
      <c r="S52" s="101"/>
      <c r="T52" s="101"/>
      <c r="U52" s="101"/>
      <c r="V52" s="35"/>
      <c r="W52" s="67"/>
      <c r="X52" s="35"/>
      <c r="Y52" s="73"/>
      <c r="Z52" s="73"/>
      <c r="AA52" s="73"/>
      <c r="AB52" s="73"/>
      <c r="AC52" s="73"/>
      <c r="AD52" s="73"/>
    </row>
    <row r="53" spans="1:30" x14ac:dyDescent="0.25">
      <c r="A53" s="23"/>
      <c r="B53" s="67"/>
      <c r="C53" s="35"/>
      <c r="D53" s="67"/>
      <c r="E53" s="100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101"/>
      <c r="R53" s="101"/>
      <c r="S53" s="101"/>
      <c r="T53" s="101"/>
      <c r="U53" s="101"/>
      <c r="V53" s="35"/>
      <c r="W53" s="67"/>
      <c r="X53" s="35"/>
      <c r="Y53" s="73"/>
      <c r="Z53" s="73"/>
      <c r="AA53" s="73"/>
      <c r="AB53" s="73"/>
      <c r="AC53" s="73"/>
      <c r="AD53" s="73"/>
    </row>
    <row r="54" spans="1:30" x14ac:dyDescent="0.25">
      <c r="A54" s="23"/>
      <c r="B54" s="67"/>
      <c r="C54" s="35"/>
      <c r="D54" s="67"/>
      <c r="E54" s="100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101"/>
      <c r="R54" s="101"/>
      <c r="S54" s="101"/>
      <c r="T54" s="101"/>
      <c r="U54" s="101"/>
      <c r="V54" s="35"/>
      <c r="W54" s="67"/>
      <c r="X54" s="35"/>
      <c r="Y54" s="73"/>
      <c r="Z54" s="73"/>
      <c r="AA54" s="73"/>
      <c r="AB54" s="73"/>
      <c r="AC54" s="73"/>
      <c r="AD54" s="73"/>
    </row>
    <row r="55" spans="1:30" x14ac:dyDescent="0.25">
      <c r="A55" s="23"/>
      <c r="B55" s="67"/>
      <c r="C55" s="35"/>
      <c r="D55" s="67"/>
      <c r="E55" s="67"/>
      <c r="F55" s="24"/>
      <c r="G55" s="35"/>
      <c r="H55" s="38"/>
      <c r="I55" s="35"/>
      <c r="J55" s="24"/>
      <c r="K55" s="24"/>
      <c r="L55" s="24"/>
      <c r="M55" s="24"/>
      <c r="N55" s="66"/>
      <c r="O55" s="66"/>
      <c r="P55" s="24"/>
      <c r="Q55" s="128"/>
      <c r="R55" s="128"/>
      <c r="S55" s="128"/>
      <c r="T55" s="128"/>
      <c r="U55" s="128"/>
      <c r="V55" s="24"/>
      <c r="W55" s="67"/>
      <c r="X55" s="24"/>
      <c r="Y55" s="73"/>
      <c r="Z55" s="73"/>
      <c r="AA55" s="73"/>
      <c r="AB55" s="73"/>
      <c r="AC55" s="73"/>
      <c r="AD55" s="73"/>
    </row>
    <row r="56" spans="1:30" x14ac:dyDescent="0.25">
      <c r="A56" s="23"/>
      <c r="B56" s="67"/>
      <c r="C56" s="35"/>
      <c r="D56" s="67"/>
      <c r="E56" s="67"/>
      <c r="F56" s="24"/>
      <c r="G56" s="35"/>
      <c r="H56" s="38"/>
      <c r="I56" s="35"/>
      <c r="J56" s="24"/>
      <c r="K56" s="24"/>
      <c r="L56" s="24"/>
      <c r="M56" s="24"/>
      <c r="N56" s="66"/>
      <c r="O56" s="66"/>
      <c r="P56" s="24"/>
      <c r="Q56" s="128"/>
      <c r="R56" s="128"/>
      <c r="S56" s="128"/>
      <c r="T56" s="128"/>
      <c r="U56" s="128"/>
      <c r="V56" s="24"/>
      <c r="W56" s="67"/>
      <c r="X56" s="24"/>
      <c r="Y56" s="73"/>
      <c r="Z56" s="73"/>
      <c r="AA56" s="73"/>
      <c r="AB56" s="73"/>
      <c r="AC56" s="73"/>
      <c r="AD56" s="73"/>
    </row>
    <row r="57" spans="1:30" x14ac:dyDescent="0.25">
      <c r="A57" s="23"/>
      <c r="B57" s="67"/>
      <c r="C57" s="35"/>
      <c r="D57" s="67"/>
      <c r="E57" s="67"/>
      <c r="F57" s="24"/>
      <c r="G57" s="35"/>
      <c r="H57" s="38"/>
      <c r="I57" s="35"/>
      <c r="J57" s="24"/>
      <c r="K57" s="24"/>
      <c r="L57" s="24"/>
      <c r="M57" s="24"/>
      <c r="N57" s="66"/>
      <c r="O57" s="66"/>
      <c r="P57" s="24"/>
      <c r="Q57" s="128"/>
      <c r="R57" s="128"/>
      <c r="S57" s="128"/>
      <c r="T57" s="128"/>
      <c r="U57" s="128"/>
      <c r="V57" s="24"/>
      <c r="W57" s="67"/>
      <c r="X57" s="24"/>
      <c r="Y57" s="73"/>
      <c r="Z57" s="73"/>
      <c r="AA57" s="73"/>
      <c r="AB57" s="73"/>
      <c r="AC57" s="73"/>
      <c r="AD57" s="73"/>
    </row>
    <row r="58" spans="1:30" x14ac:dyDescent="0.25">
      <c r="A58" s="23"/>
      <c r="B58" s="67"/>
      <c r="C58" s="35"/>
      <c r="D58" s="67"/>
      <c r="E58" s="67"/>
      <c r="F58" s="24"/>
      <c r="G58" s="35"/>
      <c r="H58" s="38"/>
      <c r="I58" s="35"/>
      <c r="J58" s="24"/>
      <c r="K58" s="24"/>
      <c r="L58" s="24"/>
      <c r="M58" s="24"/>
      <c r="N58" s="66"/>
      <c r="O58" s="66"/>
      <c r="P58" s="24"/>
      <c r="Q58" s="128"/>
      <c r="R58" s="128"/>
      <c r="S58" s="128"/>
      <c r="T58" s="128"/>
      <c r="U58" s="128"/>
      <c r="V58" s="24"/>
      <c r="W58" s="67"/>
      <c r="X58" s="24"/>
      <c r="Y58" s="73"/>
      <c r="Z58" s="73"/>
      <c r="AA58" s="73"/>
      <c r="AB58" s="73"/>
      <c r="AC58" s="73"/>
      <c r="AD58" s="73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2019-09-23T20:19:00Z</dcterms:modified>
</cp:coreProperties>
</file>