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J9" i="5"/>
  <c r="H13" i="5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O13" i="5" s="1"/>
  <c r="AF9" i="5"/>
  <c r="M13" i="5" l="1"/>
  <c r="N13" i="5"/>
  <c r="F15" i="5"/>
  <c r="N14" i="5"/>
  <c r="E15" i="5"/>
  <c r="M15" i="5" s="1"/>
  <c r="J14" i="5"/>
  <c r="M14" i="5"/>
  <c r="L14" i="5"/>
  <c r="I15" i="5"/>
  <c r="J13" i="5"/>
  <c r="N15" i="5" l="1"/>
  <c r="L15" i="5"/>
  <c r="O15" i="5"/>
  <c r="J15" i="5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<sst xmlns="http://schemas.openxmlformats.org/spreadsheetml/2006/main" count="86" uniqueCount="39">
  <si>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</si>
  <si>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</si>
  <si>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</si>
  <si>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</si>
  <si>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</si>
  <si>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</si>
  <si>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</si>
  <si>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</si>
  <si>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</si>
  <si>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</si>
  <si>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</si>
  <si>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</si>
  <si>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</si>
  <si>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</si>
  <si>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</si>
  <si>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</si>
  <si>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</si>
  <si>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</si>
  <si>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</si>
  <si>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</si>
  <si>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SuRa = Suomussalmen Rasti  (1952)</t>
  </si>
  <si>
    <t>Jatkosarjat</t>
  </si>
  <si>
    <t xml:space="preserve">  Runkosarja TOP-10</t>
  </si>
  <si>
    <t>ka/kl</t>
  </si>
  <si>
    <t xml:space="preserve">    Runkosarja TOP-10</t>
  </si>
  <si>
    <t>ka/l+t</t>
  </si>
  <si>
    <t>Juho Jokela</t>
  </si>
  <si>
    <t>26.3.2000   Leppävirta</t>
  </si>
  <si>
    <t>Sotkamon Jymy-Pesis  (1998),  kasvattajaseura</t>
  </si>
  <si>
    <t>1.</t>
  </si>
  <si>
    <t>SoJy  2</t>
  </si>
  <si>
    <t>7.</t>
  </si>
  <si>
    <t>SuRa</t>
  </si>
  <si>
    <t>6.</t>
  </si>
  <si>
    <t>2.</t>
  </si>
  <si>
    <t>SoJy  3</t>
  </si>
  <si>
    <t>5.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</si>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</sst>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2016</v>
      </c>
      <c r="Y4" s="12" t="s">
        <v>29</v>
      </c>
      <c r="Z4" s="1" t="s">
        <v>30</v>
      </c>
      <c r="AA4" s="12">
        <v>5</v>
      </c>
      <c r="AB4" s="12">
        <v>0</v>
      </c>
      <c r="AC4" s="12">
        <v>2</v>
      </c>
      <c r="AD4" s="12">
        <v>4</v>
      </c>
      <c r="AE4" s="12">
        <v>8</v>
      </c>
      <c r="AF4" s="66">
        <v>0.47049999999999997</v>
      </c>
      <c r="AG4" s="10">
        <v>17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2</v>
      </c>
      <c r="AR4" s="67">
        <v>0.25</v>
      </c>
      <c r="AS4" s="68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2017</v>
      </c>
      <c r="Y5" s="12" t="s">
        <v>31</v>
      </c>
      <c r="Z5" s="1" t="s">
        <v>32</v>
      </c>
      <c r="AA5" s="12">
        <v>15</v>
      </c>
      <c r="AB5" s="12">
        <v>0</v>
      </c>
      <c r="AC5" s="12">
        <v>5</v>
      </c>
      <c r="AD5" s="12">
        <v>13</v>
      </c>
      <c r="AE5" s="12">
        <v>61</v>
      </c>
      <c r="AF5" s="66">
        <v>0.70930000000000004</v>
      </c>
      <c r="AG5" s="10">
        <v>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2" t="s">
        <v>33</v>
      </c>
      <c r="D6" s="1" t="s">
        <v>30</v>
      </c>
      <c r="E6" s="12">
        <v>3</v>
      </c>
      <c r="F6" s="12">
        <v>0</v>
      </c>
      <c r="G6" s="12">
        <v>0</v>
      </c>
      <c r="H6" s="12">
        <v>0</v>
      </c>
      <c r="I6" s="12">
        <v>3</v>
      </c>
      <c r="J6" s="66">
        <v>0.25</v>
      </c>
      <c r="K6" s="16">
        <v>12</v>
      </c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2018</v>
      </c>
      <c r="Y6" s="12" t="s">
        <v>34</v>
      </c>
      <c r="Z6" s="1" t="s">
        <v>35</v>
      </c>
      <c r="AA6" s="12">
        <v>15</v>
      </c>
      <c r="AB6" s="12">
        <v>4</v>
      </c>
      <c r="AC6" s="12">
        <v>5</v>
      </c>
      <c r="AD6" s="12">
        <v>39</v>
      </c>
      <c r="AE6" s="12">
        <v>96</v>
      </c>
      <c r="AF6" s="66">
        <v>0.74409999999999998</v>
      </c>
      <c r="AG6" s="10">
        <v>129</v>
      </c>
      <c r="AH6" s="7"/>
      <c r="AI6" s="7" t="s">
        <v>36</v>
      </c>
      <c r="AJ6" s="7"/>
      <c r="AK6" s="7" t="s">
        <v>31</v>
      </c>
      <c r="AL6" s="10"/>
      <c r="AM6" s="12">
        <v>5</v>
      </c>
      <c r="AN6" s="12">
        <v>0</v>
      </c>
      <c r="AO6" s="12">
        <v>0</v>
      </c>
      <c r="AP6" s="12">
        <v>5</v>
      </c>
      <c r="AQ6" s="12">
        <v>16</v>
      </c>
      <c r="AR6" s="60">
        <v>0.5333</v>
      </c>
      <c r="AS6" s="10">
        <v>30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36</v>
      </c>
      <c r="D7" s="1" t="s">
        <v>30</v>
      </c>
      <c r="E7" s="12">
        <v>11</v>
      </c>
      <c r="F7" s="12">
        <v>1</v>
      </c>
      <c r="G7" s="12">
        <v>1</v>
      </c>
      <c r="H7" s="13">
        <v>13</v>
      </c>
      <c r="I7" s="12">
        <v>34</v>
      </c>
      <c r="J7" s="32">
        <v>0.54830000000000001</v>
      </c>
      <c r="K7" s="19">
        <v>62</v>
      </c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2019</v>
      </c>
      <c r="Y7" s="12" t="s">
        <v>37</v>
      </c>
      <c r="Z7" s="1" t="s">
        <v>35</v>
      </c>
      <c r="AA7" s="12">
        <v>13</v>
      </c>
      <c r="AB7" s="12">
        <v>2</v>
      </c>
      <c r="AC7" s="12">
        <v>9</v>
      </c>
      <c r="AD7" s="12">
        <v>26</v>
      </c>
      <c r="AE7" s="12">
        <v>69</v>
      </c>
      <c r="AF7" s="66">
        <v>0.75819999999999999</v>
      </c>
      <c r="AG7" s="19">
        <v>91</v>
      </c>
      <c r="AH7" s="41"/>
      <c r="AI7" s="7" t="s">
        <v>38</v>
      </c>
      <c r="AJ7" s="7"/>
      <c r="AK7" s="7"/>
      <c r="AM7" s="12">
        <v>1</v>
      </c>
      <c r="AN7" s="12">
        <v>0</v>
      </c>
      <c r="AO7" s="13">
        <v>0</v>
      </c>
      <c r="AP7" s="12">
        <v>1</v>
      </c>
      <c r="AQ7" s="12">
        <v>6</v>
      </c>
      <c r="AR7" s="67">
        <v>0.75</v>
      </c>
      <c r="AS7" s="19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66"/>
      <c r="K8" s="16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2020</v>
      </c>
      <c r="Y8" s="12" t="s">
        <v>33</v>
      </c>
      <c r="Z8" s="1" t="s">
        <v>32</v>
      </c>
      <c r="AA8" s="12">
        <v>3</v>
      </c>
      <c r="AB8" s="12">
        <v>0</v>
      </c>
      <c r="AC8" s="12">
        <v>2</v>
      </c>
      <c r="AD8" s="12">
        <v>2</v>
      </c>
      <c r="AE8" s="12">
        <v>13</v>
      </c>
      <c r="AF8" s="32">
        <v>0.68420000000000003</v>
      </c>
      <c r="AG8" s="19">
        <v>19</v>
      </c>
      <c r="AH8" s="41"/>
      <c r="AI8" s="7"/>
      <c r="AJ8" s="7"/>
      <c r="AK8" s="7"/>
      <c r="AL8" s="69"/>
      <c r="AM8" s="12"/>
      <c r="AN8" s="12"/>
      <c r="AO8" s="13"/>
      <c r="AP8" s="12"/>
      <c r="AQ8" s="12"/>
      <c r="AR8" s="60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14</v>
      </c>
      <c r="F9" s="36">
        <f>SUM(F4:F8)</f>
        <v>1</v>
      </c>
      <c r="G9" s="36">
        <f>SUM(G4:G8)</f>
        <v>1</v>
      </c>
      <c r="H9" s="36">
        <f>SUM(H4:H8)</f>
        <v>13</v>
      </c>
      <c r="I9" s="36">
        <f>SUM(I4:I8)</f>
        <v>37</v>
      </c>
      <c r="J9" s="37">
        <f>PRODUCT(I9/K9)</f>
        <v>0.5</v>
      </c>
      <c r="K9" s="21">
        <f>SUM(K4:K8)</f>
        <v>74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51</v>
      </c>
      <c r="AB9" s="36">
        <f>SUM(AB4:AB8)</f>
        <v>6</v>
      </c>
      <c r="AC9" s="36">
        <f>SUM(AC4:AC8)</f>
        <v>23</v>
      </c>
      <c r="AD9" s="36">
        <f>SUM(AD4:AD8)</f>
        <v>84</v>
      </c>
      <c r="AE9" s="36">
        <f>SUM(AE4:AE8)</f>
        <v>247</v>
      </c>
      <c r="AF9" s="37">
        <f>PRODUCT(AE9/AG9)</f>
        <v>0.72222222222222221</v>
      </c>
      <c r="AG9" s="21">
        <f>SUM(AG4:AG8)</f>
        <v>342</v>
      </c>
      <c r="AH9" s="18"/>
      <c r="AI9" s="29"/>
      <c r="AJ9" s="42"/>
      <c r="AK9" s="43"/>
      <c r="AL9" s="10"/>
      <c r="AM9" s="36">
        <f>SUM(AM4:AM8)</f>
        <v>9</v>
      </c>
      <c r="AN9" s="36">
        <f>SUM(AN4:AN8)</f>
        <v>0</v>
      </c>
      <c r="AO9" s="36">
        <f>SUM(AO4:AO8)</f>
        <v>0</v>
      </c>
      <c r="AP9" s="36">
        <f>SUM(AP4:AP8)</f>
        <v>7</v>
      </c>
      <c r="AQ9" s="36">
        <f>SUM(AQ4:AQ8)</f>
        <v>24</v>
      </c>
      <c r="AR9" s="37">
        <f>PRODUCT(AQ9/AS9)</f>
        <v>0.52173913043478259</v>
      </c>
      <c r="AS9" s="39">
        <f>SUM(AS4:AS8)</f>
        <v>46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25</v>
      </c>
      <c r="O11" s="7" t="s">
        <v>23</v>
      </c>
      <c r="Q11" s="17"/>
      <c r="R11" s="17" t="s">
        <v>10</v>
      </c>
      <c r="S11" s="17"/>
      <c r="T11" s="55" t="s">
        <v>28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1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14</v>
      </c>
      <c r="F13" s="48">
        <f>PRODUCT(F9+R9)</f>
        <v>1</v>
      </c>
      <c r="G13" s="48">
        <f>PRODUCT(G9+S9)</f>
        <v>1</v>
      </c>
      <c r="H13" s="48">
        <f>PRODUCT(H9+T9)</f>
        <v>13</v>
      </c>
      <c r="I13" s="48">
        <f>PRODUCT(I9+U9)</f>
        <v>37</v>
      </c>
      <c r="J13" s="61">
        <f>PRODUCT(I13/K13)</f>
        <v>0.5</v>
      </c>
      <c r="K13" s="16">
        <f>PRODUCT(K9+W9)</f>
        <v>74</v>
      </c>
      <c r="L13" s="54">
        <f>PRODUCT((F13+G13)/E13)</f>
        <v>0.14285714285714285</v>
      </c>
      <c r="M13" s="54">
        <f>PRODUCT(H13/E13)</f>
        <v>0.9285714285714286</v>
      </c>
      <c r="N13" s="54">
        <f>PRODUCT((F13+G13+H13)/E13)</f>
        <v>1.0714285714285714</v>
      </c>
      <c r="O13" s="54">
        <f>PRODUCT(I13/E13)</f>
        <v>2.6428571428571428</v>
      </c>
      <c r="Q13" s="17"/>
      <c r="R13" s="17"/>
      <c r="S13" s="17"/>
      <c r="T13" s="55" t="s">
        <v>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60</v>
      </c>
      <c r="F14" s="48">
        <f>PRODUCT(AB9+AN9)</f>
        <v>6</v>
      </c>
      <c r="G14" s="48">
        <f>PRODUCT(AC9+AO9)</f>
        <v>23</v>
      </c>
      <c r="H14" s="48">
        <f>PRODUCT(AD9+AP9)</f>
        <v>91</v>
      </c>
      <c r="I14" s="48">
        <f>PRODUCT(AE9+AQ9)</f>
        <v>271</v>
      </c>
      <c r="J14" s="61">
        <f>PRODUCT(I14/K14)</f>
        <v>0.69845360824742264</v>
      </c>
      <c r="K14" s="10">
        <f>PRODUCT(AG9+AS9)</f>
        <v>388</v>
      </c>
      <c r="L14" s="54">
        <f>PRODUCT((F14+G14)/E14)</f>
        <v>0.48333333333333334</v>
      </c>
      <c r="M14" s="54">
        <f>PRODUCT(H14/E14)</f>
        <v>1.5166666666666666</v>
      </c>
      <c r="N14" s="54">
        <f>PRODUCT((F14+G14+H14)/E14)</f>
        <v>2</v>
      </c>
      <c r="O14" s="54">
        <f>PRODUCT(I14/E14)</f>
        <v>4.5166666666666666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74</v>
      </c>
      <c r="F15" s="48">
        <f t="shared" ref="F15:I15" si="0">SUM(F12:F14)</f>
        <v>7</v>
      </c>
      <c r="G15" s="48">
        <f t="shared" si="0"/>
        <v>24</v>
      </c>
      <c r="H15" s="48">
        <f t="shared" si="0"/>
        <v>104</v>
      </c>
      <c r="I15" s="48">
        <f t="shared" si="0"/>
        <v>308</v>
      </c>
      <c r="J15" s="61">
        <f>PRODUCT(I15/K15)</f>
        <v>0.66666666666666663</v>
      </c>
      <c r="K15" s="16">
        <f>SUM(K12:K14)</f>
        <v>462</v>
      </c>
      <c r="L15" s="54">
        <f>PRODUCT((F15+G15)/E15)</f>
        <v>0.41891891891891891</v>
      </c>
      <c r="M15" s="54">
        <f>PRODUCT(H15/E15)</f>
        <v>1.4054054054054055</v>
      </c>
      <c r="N15" s="54">
        <f>PRODUCT((F15+G15+H15)/E15)</f>
        <v>1.8243243243243243</v>
      </c>
      <c r="O15" s="54">
        <f>PRODUCT(I15/E15)</f>
        <v>4.1621621621621623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B7:AS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2020-08-29T17:40:23Z</dcterms:modified>
</cp:coreProperties>
</file>