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1" r:id="rId1"/>
  </sheets>
  <definedNames>
    <definedName name="_xlnm.Print_Area" localSheetId="0">'MYP, MSS'!$B$1:$AB$7</definedName>
  </definedNames>
  <calcPr calcId="145621"/>
</workbook>
</file>

<file path=xl/calcChain.xml><?xml version="1.0" encoding="utf-8"?>
<calcChain xmlns="http://schemas.openxmlformats.org/spreadsheetml/2006/main">
  <c r="N12" i="1" l="1"/>
  <c r="M12" i="1"/>
  <c r="L12" i="1"/>
  <c r="AS8" i="1"/>
  <c r="AQ8" i="1"/>
  <c r="AR8" i="1" s="1"/>
  <c r="AP8" i="1"/>
  <c r="AO8" i="1"/>
  <c r="AN8" i="1"/>
  <c r="AM8" i="1"/>
  <c r="AG8" i="1"/>
  <c r="K13" i="1" s="1"/>
  <c r="AE8" i="1"/>
  <c r="I13" i="1" s="1"/>
  <c r="AD8" i="1"/>
  <c r="AC8" i="1"/>
  <c r="G13" i="1" s="1"/>
  <c r="AB8" i="1"/>
  <c r="AA8" i="1"/>
  <c r="E13" i="1" s="1"/>
  <c r="W8" i="1"/>
  <c r="U8" i="1"/>
  <c r="T8" i="1"/>
  <c r="S8" i="1"/>
  <c r="R8" i="1"/>
  <c r="Q8" i="1"/>
  <c r="K8" i="1"/>
  <c r="K12" i="1" s="1"/>
  <c r="K14" i="1" s="1"/>
  <c r="I8" i="1"/>
  <c r="H8" i="1"/>
  <c r="H12" i="1" s="1"/>
  <c r="G8" i="1"/>
  <c r="G12" i="1" s="1"/>
  <c r="G14" i="1" s="1"/>
  <c r="F8" i="1"/>
  <c r="F12" i="1" s="1"/>
  <c r="E8" i="1"/>
  <c r="E12" i="1" s="1"/>
  <c r="E14" i="1" s="1"/>
  <c r="V8" i="1" l="1"/>
  <c r="I12" i="1"/>
  <c r="O12" i="1" s="1"/>
  <c r="J8" i="1"/>
  <c r="F13" i="1"/>
  <c r="H13" i="1"/>
  <c r="H14" i="1" s="1"/>
  <c r="M14" i="1" s="1"/>
  <c r="I14" i="1"/>
  <c r="O13" i="1"/>
  <c r="J13" i="1"/>
  <c r="L13" i="1"/>
  <c r="AF8" i="1"/>
  <c r="M13" i="1" l="1"/>
  <c r="N13" i="1"/>
  <c r="J12" i="1"/>
  <c r="F14" i="1"/>
  <c r="O14" i="1"/>
  <c r="J14" i="1"/>
  <c r="L14" i="1" l="1"/>
  <c r="N14" i="1"/>
</calcChain>
</file>

<file path=xl/sharedStrings.xml><?xml version="1.0" encoding="utf-8"?>
<sst xmlns="http://schemas.openxmlformats.org/spreadsheetml/2006/main" count="78" uniqueCount="36">
  <si>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</si>
  <si>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</si>
  <si>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</si>
  <si>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</si>
  <si>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</si>
  <si>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</si>
  <si>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</si>
  <si>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</si>
  <si>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</si>
  <si>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</si>
  <si>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</si>
  <si>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</si>
  <si>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</si>
  <si>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</si>
  <si>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JaJa</t>
  </si>
  <si>
    <t>JaJa = Jalasjärven Jalas  (1914)</t>
  </si>
  <si>
    <t>KoU  2</t>
  </si>
  <si>
    <t>KoU = Koskenkorvan Urheilijat  (1945),  kasvattajaseura</t>
  </si>
  <si>
    <t>Aleksi Joensuu</t>
  </si>
  <si>
    <t>21.11.2000   Kauhajoki</t>
  </si>
  <si>
    <t>9.</t>
  </si>
  <si>
    <t>11.</t>
  </si>
  <si>
    <t>4.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</si>
  <si>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</si>
  <si>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</si>
  <si>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</si>
  <si>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</si>
  <si>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</si>
  <si>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</si>
  <si>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</si>
  <si>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</si>
  <si>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</si>
  <si>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</si>
  <si>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</si>
  <si>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APV</t>
  </si>
  <si>
    <t>AA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</si>
</sst>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2"/>
  <sheetViews>
    <sheetView tabSelected="1" zoomScale="93" zoomScaleNormal="93" workbookViewId="0"/>
  </sheetViews>
  <sheetFormatPr defaultRowHeight="15" customHeight="1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3" t="s">
        <v>13</v>
      </c>
      <c r="C2" s="34"/>
      <c r="D2" s="35"/>
      <c r="E2" s="10" t="s">
        <v>7</v>
      </c>
      <c r="F2" s="29"/>
      <c r="G2" s="29"/>
      <c r="H2" s="29"/>
      <c r="I2" s="36"/>
      <c r="J2" s="11"/>
      <c r="K2" s="27"/>
      <c r="L2" s="23" t="s">
        <v>23</v>
      </c>
      <c r="M2" s="29"/>
      <c r="N2" s="29"/>
      <c r="O2" s="37"/>
      <c r="P2" s="8"/>
      <c r="Q2" s="23" t="s">
        <v>24</v>
      </c>
      <c r="R2" s="29"/>
      <c r="S2" s="29"/>
      <c r="T2" s="29"/>
      <c r="U2" s="36"/>
      <c r="V2" s="37"/>
      <c r="W2" s="8"/>
      <c r="X2" s="38" t="s">
        <v>25</v>
      </c>
      <c r="Y2" s="39"/>
      <c r="Z2" s="40"/>
      <c r="AA2" s="10" t="s">
        <v>7</v>
      </c>
      <c r="AB2" s="29"/>
      <c r="AC2" s="29"/>
      <c r="AD2" s="29"/>
      <c r="AE2" s="36"/>
      <c r="AF2" s="11"/>
      <c r="AG2" s="27"/>
      <c r="AH2" s="23" t="s">
        <v>26</v>
      </c>
      <c r="AI2" s="29"/>
      <c r="AJ2" s="29"/>
      <c r="AK2" s="37"/>
      <c r="AL2" s="8"/>
      <c r="AM2" s="23" t="s">
        <v>24</v>
      </c>
      <c r="AN2" s="29"/>
      <c r="AO2" s="29"/>
      <c r="AP2" s="29"/>
      <c r="AQ2" s="36"/>
      <c r="AR2" s="37"/>
      <c r="AS2" s="41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27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27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>
        <v>2016</v>
      </c>
      <c r="C4" s="16" t="s">
        <v>21</v>
      </c>
      <c r="D4" s="1" t="s">
        <v>14</v>
      </c>
      <c r="E4" s="16">
        <v>9</v>
      </c>
      <c r="F4" s="16">
        <v>0</v>
      </c>
      <c r="G4" s="16">
        <v>1</v>
      </c>
      <c r="H4" s="16">
        <v>0</v>
      </c>
      <c r="I4" s="16">
        <v>8</v>
      </c>
      <c r="J4" s="42">
        <v>0.21099999999999999</v>
      </c>
      <c r="K4" s="15">
        <v>38</v>
      </c>
      <c r="L4" s="43"/>
      <c r="M4" s="9"/>
      <c r="N4" s="9"/>
      <c r="O4" s="9"/>
      <c r="P4" s="12"/>
      <c r="Q4" s="16">
        <v>2</v>
      </c>
      <c r="R4" s="16">
        <v>0</v>
      </c>
      <c r="S4" s="16">
        <v>0</v>
      </c>
      <c r="T4" s="16">
        <v>0</v>
      </c>
      <c r="U4" s="16">
        <v>0</v>
      </c>
      <c r="V4" s="44">
        <v>0</v>
      </c>
      <c r="W4" s="15">
        <v>7</v>
      </c>
      <c r="X4" s="16">
        <v>2016</v>
      </c>
      <c r="Y4" s="16" t="s">
        <v>20</v>
      </c>
      <c r="Z4" s="1" t="s">
        <v>16</v>
      </c>
      <c r="AA4" s="16">
        <v>8</v>
      </c>
      <c r="AB4" s="16">
        <v>0</v>
      </c>
      <c r="AC4" s="16">
        <v>4</v>
      </c>
      <c r="AD4" s="16">
        <v>1</v>
      </c>
      <c r="AE4" s="16">
        <v>30</v>
      </c>
      <c r="AF4" s="26">
        <v>0.57689999999999997</v>
      </c>
      <c r="AG4" s="12">
        <v>52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65"/>
      <c r="AS4" s="66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2"/>
      <c r="K5" s="15"/>
      <c r="L5" s="43"/>
      <c r="M5" s="9"/>
      <c r="N5" s="9"/>
      <c r="O5" s="9"/>
      <c r="Q5" s="16"/>
      <c r="R5" s="16"/>
      <c r="S5" s="17"/>
      <c r="T5" s="16"/>
      <c r="U5" s="16"/>
      <c r="V5" s="44"/>
      <c r="W5" s="15"/>
      <c r="X5" s="16">
        <v>2017</v>
      </c>
      <c r="Y5" s="16" t="s">
        <v>22</v>
      </c>
      <c r="Z5" s="1" t="s">
        <v>16</v>
      </c>
      <c r="AA5" s="16">
        <v>10</v>
      </c>
      <c r="AB5" s="16">
        <v>0</v>
      </c>
      <c r="AC5" s="16">
        <v>3</v>
      </c>
      <c r="AD5" s="16">
        <v>3</v>
      </c>
      <c r="AE5" s="16">
        <v>26</v>
      </c>
      <c r="AF5" s="26">
        <v>0.42620000000000002</v>
      </c>
      <c r="AG5" s="12">
        <v>61</v>
      </c>
      <c r="AH5" s="9"/>
      <c r="AI5" s="9"/>
      <c r="AJ5" s="9"/>
      <c r="AK5" s="9"/>
      <c r="AL5" s="12"/>
      <c r="AM5" s="16">
        <v>2</v>
      </c>
      <c r="AN5" s="16">
        <v>0</v>
      </c>
      <c r="AO5" s="16">
        <v>2</v>
      </c>
      <c r="AP5" s="16">
        <v>3</v>
      </c>
      <c r="AQ5" s="16">
        <v>5</v>
      </c>
      <c r="AR5" s="65">
        <v>0.41660000000000003</v>
      </c>
      <c r="AS5" s="66">
        <v>12</v>
      </c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/>
      <c r="C6" s="18"/>
      <c r="D6" s="1"/>
      <c r="E6" s="16"/>
      <c r="F6" s="16"/>
      <c r="G6" s="16"/>
      <c r="H6" s="17"/>
      <c r="I6" s="16"/>
      <c r="J6" s="42"/>
      <c r="K6" s="15"/>
      <c r="L6" s="43"/>
      <c r="M6" s="9"/>
      <c r="N6" s="9"/>
      <c r="O6" s="9"/>
      <c r="Q6" s="16"/>
      <c r="R6" s="16"/>
      <c r="S6" s="17"/>
      <c r="T6" s="16"/>
      <c r="U6" s="16"/>
      <c r="V6" s="44"/>
      <c r="W6" s="15"/>
      <c r="X6" s="16">
        <v>2018</v>
      </c>
      <c r="Y6" s="16" t="s">
        <v>33</v>
      </c>
      <c r="Z6" s="1" t="s">
        <v>34</v>
      </c>
      <c r="AA6" s="16">
        <v>1</v>
      </c>
      <c r="AB6" s="16">
        <v>0</v>
      </c>
      <c r="AC6" s="16">
        <v>0</v>
      </c>
      <c r="AD6" s="16">
        <v>0</v>
      </c>
      <c r="AE6" s="16">
        <v>1</v>
      </c>
      <c r="AF6" s="26">
        <v>0.33329999999999999</v>
      </c>
      <c r="AG6" s="12">
        <v>3</v>
      </c>
      <c r="AH6" s="9"/>
      <c r="AI6" s="9"/>
      <c r="AJ6" s="9"/>
      <c r="AK6" s="9"/>
      <c r="AL6" s="12"/>
      <c r="AM6" s="16">
        <v>3</v>
      </c>
      <c r="AN6" s="16">
        <v>0</v>
      </c>
      <c r="AO6" s="16">
        <v>1</v>
      </c>
      <c r="AP6" s="16">
        <v>2</v>
      </c>
      <c r="AQ6" s="16">
        <v>6</v>
      </c>
      <c r="AR6" s="44">
        <v>0.5</v>
      </c>
      <c r="AS6" s="12">
        <v>12</v>
      </c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/>
      <c r="C7" s="18"/>
      <c r="D7" s="1"/>
      <c r="E7" s="16"/>
      <c r="F7" s="16"/>
      <c r="G7" s="16"/>
      <c r="H7" s="17"/>
      <c r="I7" s="16"/>
      <c r="J7" s="42"/>
      <c r="K7" s="15"/>
      <c r="L7" s="43"/>
      <c r="M7" s="9"/>
      <c r="N7" s="9"/>
      <c r="O7" s="9"/>
      <c r="Q7" s="16"/>
      <c r="R7" s="16"/>
      <c r="S7" s="17"/>
      <c r="T7" s="16"/>
      <c r="U7" s="16"/>
      <c r="V7" s="44"/>
      <c r="W7" s="15"/>
      <c r="X7" s="16">
        <v>2019</v>
      </c>
      <c r="Y7" s="16" t="s">
        <v>22</v>
      </c>
      <c r="Z7" s="1" t="s">
        <v>35</v>
      </c>
      <c r="AA7" s="16">
        <v>10</v>
      </c>
      <c r="AB7" s="16">
        <v>0</v>
      </c>
      <c r="AC7" s="16">
        <v>14</v>
      </c>
      <c r="AD7" s="16">
        <v>13</v>
      </c>
      <c r="AE7" s="16">
        <v>47</v>
      </c>
      <c r="AF7" s="26">
        <v>0.61839999999999995</v>
      </c>
      <c r="AG7" s="15">
        <v>76</v>
      </c>
      <c r="AH7" s="43"/>
      <c r="AI7" s="9"/>
      <c r="AJ7" s="9"/>
      <c r="AK7" s="9"/>
      <c r="AM7" s="16">
        <v>1</v>
      </c>
      <c r="AN7" s="16">
        <v>0</v>
      </c>
      <c r="AO7" s="17">
        <v>1</v>
      </c>
      <c r="AP7" s="16">
        <v>0</v>
      </c>
      <c r="AQ7" s="16">
        <v>3</v>
      </c>
      <c r="AR7" s="65">
        <v>0.75</v>
      </c>
      <c r="AS7" s="15">
        <v>4</v>
      </c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4.25" x14ac:dyDescent="0.2">
      <c r="A8" s="20"/>
      <c r="B8" s="45" t="s">
        <v>28</v>
      </c>
      <c r="C8" s="7"/>
      <c r="D8" s="6"/>
      <c r="E8" s="46">
        <f>SUM(E4:E7)</f>
        <v>9</v>
      </c>
      <c r="F8" s="46">
        <f>SUM(F4:F7)</f>
        <v>0</v>
      </c>
      <c r="G8" s="46">
        <f>SUM(G4:G7)</f>
        <v>1</v>
      </c>
      <c r="H8" s="46">
        <f>SUM(H4:H7)</f>
        <v>0</v>
      </c>
      <c r="I8" s="46">
        <f>SUM(I4:I7)</f>
        <v>8</v>
      </c>
      <c r="J8" s="47">
        <f>PRODUCT(I8/K8)</f>
        <v>0.21052631578947367</v>
      </c>
      <c r="K8" s="27">
        <f>SUM(K4:K7)</f>
        <v>38</v>
      </c>
      <c r="L8" s="23"/>
      <c r="M8" s="36"/>
      <c r="N8" s="48"/>
      <c r="O8" s="49"/>
      <c r="P8" s="12"/>
      <c r="Q8" s="46">
        <f>SUM(Q4:Q7)</f>
        <v>2</v>
      </c>
      <c r="R8" s="46">
        <f>SUM(R4:R7)</f>
        <v>0</v>
      </c>
      <c r="S8" s="46">
        <f>SUM(S4:S7)</f>
        <v>0</v>
      </c>
      <c r="T8" s="46">
        <f>SUM(T4:T7)</f>
        <v>0</v>
      </c>
      <c r="U8" s="46">
        <f>SUM(U4:U7)</f>
        <v>0</v>
      </c>
      <c r="V8" s="47">
        <f>PRODUCT(U8/W8)</f>
        <v>0</v>
      </c>
      <c r="W8" s="27">
        <f>SUM(W4:W7)</f>
        <v>7</v>
      </c>
      <c r="X8" s="19" t="s">
        <v>28</v>
      </c>
      <c r="Y8" s="13"/>
      <c r="Z8" s="11"/>
      <c r="AA8" s="46">
        <f>SUM(AA4:AA7)</f>
        <v>29</v>
      </c>
      <c r="AB8" s="46">
        <f>SUM(AB4:AB7)</f>
        <v>0</v>
      </c>
      <c r="AC8" s="46">
        <f>SUM(AC4:AC7)</f>
        <v>21</v>
      </c>
      <c r="AD8" s="46">
        <f>SUM(AD4:AD7)</f>
        <v>17</v>
      </c>
      <c r="AE8" s="46">
        <f>SUM(AE4:AE7)</f>
        <v>104</v>
      </c>
      <c r="AF8" s="47">
        <f>PRODUCT(AE8/AG8)</f>
        <v>0.54166666666666663</v>
      </c>
      <c r="AG8" s="27">
        <f>SUM(AG4:AG7)</f>
        <v>192</v>
      </c>
      <c r="AH8" s="23"/>
      <c r="AI8" s="36"/>
      <c r="AJ8" s="48"/>
      <c r="AK8" s="49"/>
      <c r="AL8" s="12"/>
      <c r="AM8" s="46">
        <f>SUM(AM4:AM7)</f>
        <v>6</v>
      </c>
      <c r="AN8" s="46">
        <f>SUM(AN4:AN7)</f>
        <v>0</v>
      </c>
      <c r="AO8" s="46">
        <f>SUM(AO4:AO7)</f>
        <v>4</v>
      </c>
      <c r="AP8" s="46">
        <f>SUM(AP4:AP7)</f>
        <v>5</v>
      </c>
      <c r="AQ8" s="46">
        <f>SUM(AQ4:AQ7)</f>
        <v>14</v>
      </c>
      <c r="AR8" s="47">
        <f>PRODUCT(AQ8/AS8)</f>
        <v>0.5</v>
      </c>
      <c r="AS8" s="41">
        <f>SUM(AS4:AS7)</f>
        <v>28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15"/>
      <c r="L9" s="12"/>
      <c r="M9" s="12"/>
      <c r="N9" s="12"/>
      <c r="O9" s="12"/>
      <c r="P9" s="20"/>
      <c r="Q9" s="20"/>
      <c r="R9" s="22"/>
      <c r="S9" s="20"/>
      <c r="T9" s="20"/>
      <c r="U9" s="12"/>
      <c r="V9" s="12"/>
      <c r="W9" s="15"/>
      <c r="X9" s="20"/>
      <c r="Y9" s="20"/>
      <c r="Z9" s="20"/>
      <c r="AA9" s="20"/>
      <c r="AB9" s="20"/>
      <c r="AC9" s="20"/>
      <c r="AD9" s="20"/>
      <c r="AE9" s="20"/>
      <c r="AF9" s="21"/>
      <c r="AG9" s="15"/>
      <c r="AH9" s="12"/>
      <c r="AI9" s="12"/>
      <c r="AJ9" s="12"/>
      <c r="AK9" s="12"/>
      <c r="AL9" s="20"/>
      <c r="AM9" s="20"/>
      <c r="AN9" s="22"/>
      <c r="AO9" s="20"/>
      <c r="AP9" s="20"/>
      <c r="AQ9" s="12"/>
      <c r="AR9" s="12"/>
      <c r="AS9" s="1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0" t="s">
        <v>29</v>
      </c>
      <c r="C10" s="51"/>
      <c r="D10" s="52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30</v>
      </c>
      <c r="O10" s="9" t="s">
        <v>31</v>
      </c>
      <c r="Q10" s="22"/>
      <c r="R10" s="22" t="s">
        <v>12</v>
      </c>
      <c r="S10" s="22"/>
      <c r="T10" s="28" t="s">
        <v>17</v>
      </c>
      <c r="U10" s="12"/>
      <c r="V10" s="15"/>
      <c r="W10" s="15"/>
      <c r="X10" s="53"/>
      <c r="Y10" s="53"/>
      <c r="Z10" s="53"/>
      <c r="AA10" s="53"/>
      <c r="AB10" s="53"/>
      <c r="AC10" s="20"/>
      <c r="AD10" s="20"/>
      <c r="AE10" s="20"/>
      <c r="AF10" s="20"/>
      <c r="AG10" s="20"/>
      <c r="AH10" s="20"/>
      <c r="AI10" s="20"/>
      <c r="AJ10" s="20"/>
      <c r="AK10" s="20"/>
      <c r="AM10" s="15"/>
      <c r="AN10" s="53"/>
      <c r="AO10" s="53"/>
      <c r="AP10" s="53"/>
      <c r="AQ10" s="53"/>
      <c r="AR10" s="53"/>
      <c r="AS10" s="53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4" t="s">
        <v>32</v>
      </c>
      <c r="C11" s="3"/>
      <c r="D11" s="25"/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5">
        <v>0</v>
      </c>
      <c r="K11" s="20">
        <v>0</v>
      </c>
      <c r="L11" s="56">
        <v>0</v>
      </c>
      <c r="M11" s="56">
        <v>0</v>
      </c>
      <c r="N11" s="56">
        <v>0</v>
      </c>
      <c r="O11" s="56">
        <v>0</v>
      </c>
      <c r="Q11" s="22"/>
      <c r="R11" s="22"/>
      <c r="S11" s="22"/>
      <c r="T11" s="20" t="s">
        <v>15</v>
      </c>
      <c r="U11" s="20"/>
      <c r="V11" s="20"/>
      <c r="W11" s="20"/>
      <c r="X11" s="22"/>
      <c r="Y11" s="22"/>
      <c r="Z11" s="22"/>
      <c r="AA11" s="22"/>
      <c r="AB11" s="22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2"/>
      <c r="AO11" s="22"/>
      <c r="AP11" s="22"/>
      <c r="AQ11" s="22"/>
      <c r="AR11" s="22"/>
      <c r="AS11" s="2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7" t="s">
        <v>13</v>
      </c>
      <c r="C12" s="58"/>
      <c r="D12" s="59"/>
      <c r="E12" s="54">
        <f>PRODUCT(E8+Q8)</f>
        <v>11</v>
      </c>
      <c r="F12" s="54">
        <f>PRODUCT(F8+R8)</f>
        <v>0</v>
      </c>
      <c r="G12" s="54">
        <f>PRODUCT(G8+S8)</f>
        <v>1</v>
      </c>
      <c r="H12" s="54">
        <f>PRODUCT(H8+T8)</f>
        <v>0</v>
      </c>
      <c r="I12" s="54">
        <f>PRODUCT(I8+U8)</f>
        <v>8</v>
      </c>
      <c r="J12" s="55">
        <f>PRODUCT(I12/K12)</f>
        <v>0.17777777777777778</v>
      </c>
      <c r="K12" s="20">
        <f>PRODUCT(K8+W8)</f>
        <v>45</v>
      </c>
      <c r="L12" s="56">
        <f>PRODUCT((F12+G12)/E12)</f>
        <v>9.0909090909090912E-2</v>
      </c>
      <c r="M12" s="56">
        <f>PRODUCT(H12/E12)</f>
        <v>0</v>
      </c>
      <c r="N12" s="56">
        <f>PRODUCT((F12+G12+H12)/E12)</f>
        <v>9.0909090909090912E-2</v>
      </c>
      <c r="O12" s="56">
        <f>PRODUCT(I12/E12)</f>
        <v>0.72727272727272729</v>
      </c>
      <c r="Q12" s="22"/>
      <c r="R12" s="22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 t="s">
        <v>25</v>
      </c>
      <c r="C13" s="60"/>
      <c r="D13" s="61"/>
      <c r="E13" s="54">
        <f>PRODUCT(AA8+AM8)</f>
        <v>35</v>
      </c>
      <c r="F13" s="54">
        <f>PRODUCT(AB8+AN8)</f>
        <v>0</v>
      </c>
      <c r="G13" s="54">
        <f>PRODUCT(AC8+AO8)</f>
        <v>25</v>
      </c>
      <c r="H13" s="54">
        <f>PRODUCT(AD8+AP8)</f>
        <v>22</v>
      </c>
      <c r="I13" s="54">
        <f>PRODUCT(AE8+AQ8)</f>
        <v>118</v>
      </c>
      <c r="J13" s="55">
        <f>PRODUCT(I13/K13)</f>
        <v>0.53636363636363638</v>
      </c>
      <c r="K13" s="12">
        <f>PRODUCT(AG8+AS8)</f>
        <v>220</v>
      </c>
      <c r="L13" s="56">
        <f>PRODUCT((F13+G13)/E13)</f>
        <v>0.7142857142857143</v>
      </c>
      <c r="M13" s="56">
        <f>PRODUCT(H13/E13)</f>
        <v>0.62857142857142856</v>
      </c>
      <c r="N13" s="56">
        <f>PRODUCT((F13+G13+H13)/E13)</f>
        <v>1.3428571428571427</v>
      </c>
      <c r="O13" s="56">
        <f>PRODUCT(I13/E13)</f>
        <v>3.3714285714285714</v>
      </c>
      <c r="Q13" s="22"/>
      <c r="R13" s="22"/>
      <c r="S13" s="20"/>
      <c r="T13" s="20"/>
      <c r="U13" s="12"/>
      <c r="V13" s="12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12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2" t="s">
        <v>28</v>
      </c>
      <c r="C14" s="63"/>
      <c r="D14" s="64"/>
      <c r="E14" s="54">
        <f>SUM(E11:E13)</f>
        <v>46</v>
      </c>
      <c r="F14" s="54">
        <f t="shared" ref="F14:I14" si="0">SUM(F11:F13)</f>
        <v>0</v>
      </c>
      <c r="G14" s="54">
        <f t="shared" si="0"/>
        <v>26</v>
      </c>
      <c r="H14" s="54">
        <f t="shared" si="0"/>
        <v>22</v>
      </c>
      <c r="I14" s="54">
        <f t="shared" si="0"/>
        <v>126</v>
      </c>
      <c r="J14" s="55">
        <f>PRODUCT(I14/K14)</f>
        <v>0.47547169811320755</v>
      </c>
      <c r="K14" s="20">
        <f>SUM(K11:K13)</f>
        <v>265</v>
      </c>
      <c r="L14" s="56">
        <f>PRODUCT((F14+G14)/E14)</f>
        <v>0.56521739130434778</v>
      </c>
      <c r="M14" s="56">
        <f>PRODUCT(H14/E14)</f>
        <v>0.47826086956521741</v>
      </c>
      <c r="N14" s="56">
        <f>PRODUCT((F14+G14+H14)/E14)</f>
        <v>1.0434782608695652</v>
      </c>
      <c r="O14" s="56">
        <f>PRODUCT(I14/E14)</f>
        <v>2.7391304347826089</v>
      </c>
      <c r="Q14" s="12"/>
      <c r="R14" s="12"/>
      <c r="S14" s="1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12"/>
      <c r="F15" s="12"/>
      <c r="G15" s="12"/>
      <c r="H15" s="12"/>
      <c r="I15" s="12"/>
      <c r="J15" s="20"/>
      <c r="K15" s="20"/>
      <c r="L15" s="12"/>
      <c r="M15" s="12"/>
      <c r="N15" s="12"/>
      <c r="O15" s="12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12"/>
      <c r="AJ179" s="12"/>
      <c r="AK179" s="12"/>
      <c r="AL179" s="12"/>
    </row>
    <row r="180" spans="12:38" ht="15" customHeight="1" x14ac:dyDescent="0.25"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</row>
    <row r="181" spans="12:38" ht="15" customHeight="1" x14ac:dyDescent="0.25"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</row>
    <row r="182" spans="12:38" ht="15" customHeight="1" x14ac:dyDescent="0.25"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</row>
    <row r="183" spans="12:38" ht="15" customHeight="1" x14ac:dyDescent="0.25"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</row>
    <row r="184" spans="12:38" ht="15" customHeight="1" x14ac:dyDescent="0.25"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</row>
    <row r="185" spans="12:38" ht="15" customHeight="1" x14ac:dyDescent="0.25"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</row>
    <row r="186" spans="12:38" ht="15" customHeight="1" x14ac:dyDescent="0.25"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</row>
    <row r="187" spans="12:38" ht="15" customHeight="1" x14ac:dyDescent="0.25"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</row>
    <row r="188" spans="12:38" ht="15" customHeight="1" x14ac:dyDescent="0.25"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</row>
    <row r="189" spans="12:38" ht="15" customHeight="1" x14ac:dyDescent="0.25"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</row>
    <row r="190" spans="12:38" ht="15" customHeight="1" x14ac:dyDescent="0.25"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</row>
    <row r="191" spans="12:38" ht="15" customHeight="1" x14ac:dyDescent="0.25"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</row>
    <row r="192" spans="12:38" ht="15" customHeight="1" x14ac:dyDescent="0.25"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</row>
  </sheetData>
  <sortState ref="X6:AS7">
    <sortCondition ref="X6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MYP, MSS</vt:lpstr>
      <vt:lpstr>'MYP, MSS'!Tulostusalue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2019-08-26T14:12:55Z</dcterms:modified>
</cp:coreProperties>
</file>