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MSS'!$B$1:$AB$3</definedName>
  </definedNames>
  <calcPr calcId="145621"/>
</workbook>
</file>

<file path=xl/calcChain.xml><?xml version="1.0" encoding="utf-8"?>
<calcChain xmlns="http://schemas.openxmlformats.org/spreadsheetml/2006/main">
  <c r="O20" i="1" l="1"/>
  <c r="N20" i="1"/>
  <c r="M20" i="1"/>
  <c r="L20" i="1"/>
  <c r="O19" i="1"/>
  <c r="N19" i="1"/>
  <c r="M19" i="1"/>
  <c r="L19" i="1"/>
  <c r="J16" i="1"/>
  <c r="V16" i="1"/>
  <c r="K19" i="1"/>
  <c r="AS16" i="1"/>
  <c r="AQ16" i="1"/>
  <c r="AP16" i="1"/>
  <c r="AO16" i="1"/>
  <c r="AN16" i="1"/>
  <c r="AM16" i="1"/>
  <c r="AG16" i="1"/>
  <c r="K21" i="1" s="1"/>
  <c r="AE16" i="1"/>
  <c r="I21" i="1" s="1"/>
  <c r="AD16" i="1"/>
  <c r="AC16" i="1"/>
  <c r="G21" i="1" s="1"/>
  <c r="AB16" i="1"/>
  <c r="AA16" i="1"/>
  <c r="E21" i="1" s="1"/>
  <c r="W16" i="1"/>
  <c r="U16" i="1"/>
  <c r="T16" i="1"/>
  <c r="S16" i="1"/>
  <c r="R16" i="1"/>
  <c r="Q16" i="1"/>
  <c r="K16" i="1"/>
  <c r="K20" i="1" s="1"/>
  <c r="I16" i="1"/>
  <c r="I20" i="1" s="1"/>
  <c r="H16" i="1"/>
  <c r="H20" i="1" s="1"/>
  <c r="G16" i="1"/>
  <c r="G20" i="1" s="1"/>
  <c r="G22" i="1" s="1"/>
  <c r="F16" i="1"/>
  <c r="F20" i="1" s="1"/>
  <c r="E16" i="1"/>
  <c r="E20" i="1" s="1"/>
  <c r="E22" i="1" s="1"/>
  <c r="AR16" i="1" l="1"/>
  <c r="F21" i="1"/>
  <c r="H21" i="1"/>
  <c r="H22" i="1" s="1"/>
  <c r="M22" i="1" s="1"/>
  <c r="K22" i="1"/>
  <c r="J20" i="1"/>
  <c r="I22" i="1"/>
  <c r="O21" i="1"/>
  <c r="J21" i="1"/>
  <c r="M21" i="1"/>
  <c r="AF16" i="1"/>
  <c r="AQ15" i="2"/>
  <c r="AP15" i="2"/>
  <c r="AO15" i="2"/>
  <c r="AN15" i="2"/>
  <c r="AM15" i="2"/>
  <c r="AL15" i="2"/>
  <c r="AA15" i="2"/>
  <c r="O15" i="2"/>
  <c r="O23" i="2" s="1"/>
  <c r="M15" i="2"/>
  <c r="L15" i="2"/>
  <c r="K15" i="2"/>
  <c r="J15" i="2"/>
  <c r="I15" i="2"/>
  <c r="H15" i="2"/>
  <c r="G15" i="2"/>
  <c r="F15" i="2"/>
  <c r="E15" i="2"/>
  <c r="N21" i="1" l="1"/>
  <c r="L21" i="1"/>
  <c r="F22" i="1"/>
  <c r="O22" i="1"/>
  <c r="J22" i="1"/>
  <c r="H23" i="2"/>
  <c r="F23" i="2"/>
  <c r="N22" i="2"/>
  <c r="M22" i="2"/>
  <c r="L22" i="2"/>
  <c r="E23" i="2"/>
  <c r="L23" i="2" s="1"/>
  <c r="G23" i="2"/>
  <c r="I23" i="2"/>
  <c r="K22" i="2"/>
  <c r="D17" i="2"/>
  <c r="N22" i="1" l="1"/>
  <c r="L22" i="1"/>
  <c r="K23" i="2"/>
  <c r="M23" i="2"/>
  <c r="N23" i="2"/>
</calcChain>
</file>

<file path=xl/sharedStrings.xml><?xml version="1.0" encoding="utf-8"?>
<sst xmlns="http://schemas.openxmlformats.org/spreadsheetml/2006/main" count="233" uniqueCount="88">
  <si>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</si>
  <si>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</si>
  <si>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</si>
  <si>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</si>
  <si>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</si>
  <si>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</si>
  <si>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</si>
  <si>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</si>
  <si>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</si>
  <si>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</si>
  <si>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</si>
  <si>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</si>
  <si>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</si>
  <si>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</si>
  <si>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</si>
  <si>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</si>
  <si>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</si>
  <si>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</si>
  <si>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</si>
  <si>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</si>
  <si>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</si>
  <si>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</si>
  <si>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</si>
  <si>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</si>
  <si>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</si>
  <si>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</si>
  <si>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</si>
  <si>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6.</t>
  </si>
  <si>
    <t>Seurat</t>
  </si>
  <si>
    <t>suomensarja</t>
  </si>
  <si>
    <t>4.</t>
  </si>
  <si>
    <t>LP Juniorit</t>
  </si>
  <si>
    <t>LP Juniorit = Loimaan Palloilijat Junioripesis  (2003)</t>
  </si>
  <si>
    <t>Vilske-Pojat, Loimaa,  kasvattajaseura</t>
  </si>
  <si>
    <t>1.</t>
  </si>
  <si>
    <t>Sebastian Jaakkola</t>
  </si>
  <si>
    <t>24.9.1987   Loimaa</t>
  </si>
  <si>
    <t>YKKÖSPESIS</t>
  </si>
  <si>
    <t>10.</t>
  </si>
  <si>
    <t>12.</t>
  </si>
  <si>
    <t>7.</t>
  </si>
  <si>
    <t>PöU</t>
  </si>
  <si>
    <t>PöU = Pöytyän Urheilijat  (1945)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</si>
  <si>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</si>
  <si>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</si>
  <si>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</si>
  <si>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</si>
  <si>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</si>
  <si>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</si>
  <si>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</si>
  <si>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</si>
  <si>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</si>
  <si>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</si>
  <si>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3.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</si>
  <si>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</si>
  <si>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</si>
  <si>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</si>
  <si>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</si>
  <si>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</si>
  <si>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</si>
  <si>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</si>
  <si>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</si>
  <si>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</si>
  <si>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</si>
  <si>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</si>
  <si>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</si>
  <si>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2.  ottelu</t>
  </si>
  <si>
    <t>Kunnari</t>
  </si>
  <si>
    <t>24.08. 2017  Lippo Pesis - PöU  1-0  (2-2, 2-1)</t>
  </si>
  <si>
    <t>27.08. 2017  PöU - Lippo Pesis  0-2  (0-3, 3-11)</t>
  </si>
  <si>
    <t xml:space="preserve">  29 v 11 kk  0 pv</t>
  </si>
  <si>
    <t xml:space="preserve">  29 v 11 kk  3 pv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</si>
  <si>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</si>
  <si>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</si>
  <si>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</si>
  <si>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</si>
  <si>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</si>
  <si>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</si>
  <si>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</si>
  <si>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</si>
  <si>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</si>
  <si>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</si>
  <si>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</si>
  <si>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8.</t>
  </si>
  <si>
    <t>9.</t>
  </si>
  <si>
    <t>LP</t>
  </si>
  <si>
    <t>2.</t>
  </si>
  <si>
    <t>LP = LP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</si>
</sst>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/>
    <xf numFmtId="165" fontId="3" fillId="8" borderId="2" xfId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165" fontId="3" fillId="3" borderId="2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3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0" fontId="3" fillId="7" borderId="11" xfId="0" applyFont="1" applyFill="1" applyBorder="1"/>
    <xf numFmtId="0" fontId="2" fillId="7" borderId="12" xfId="0" applyFont="1" applyFill="1" applyBorder="1"/>
    <xf numFmtId="0" fontId="3" fillId="7" borderId="12" xfId="0" applyFont="1" applyFill="1" applyBorder="1"/>
    <xf numFmtId="0" fontId="3" fillId="7" borderId="12" xfId="0" applyFont="1" applyFill="1" applyBorder="1" applyAlignment="1">
      <alignment horizontal="right"/>
    </xf>
    <xf numFmtId="0" fontId="3" fillId="7" borderId="13" xfId="0" applyFont="1" applyFill="1" applyBorder="1"/>
    <xf numFmtId="0" fontId="3" fillId="7" borderId="14" xfId="0" applyFont="1" applyFill="1" applyBorder="1"/>
    <xf numFmtId="0" fontId="3" fillId="7" borderId="0" xfId="0" applyFont="1" applyFill="1" applyBorder="1" applyAlignment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165" fontId="3" fillId="6" borderId="2" xfId="1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5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7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49" fontId="3" fillId="7" borderId="6" xfId="0" applyNumberFormat="1" applyFont="1" applyFill="1" applyBorder="1"/>
    <xf numFmtId="0" fontId="3" fillId="2" borderId="12" xfId="0" applyFont="1" applyFill="1" applyBorder="1"/>
    <xf numFmtId="0" fontId="3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 applyBorder="1"/>
    <xf numFmtId="1" fontId="3" fillId="3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1.710937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4" width="13.42578125" style="41" customWidth="1"/>
    <col min="35" max="35" width="13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65"/>
      <c r="B1" s="61" t="s">
        <v>35</v>
      </c>
      <c r="C1" s="48"/>
      <c r="D1" s="49"/>
      <c r="E1" s="50" t="s">
        <v>36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66"/>
      <c r="Q1" s="66"/>
      <c r="R1" s="66"/>
      <c r="S1" s="66"/>
      <c r="T1" s="66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67" t="s">
        <v>43</v>
      </c>
      <c r="C2" s="68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45" t="s">
        <v>72</v>
      </c>
      <c r="Q2" s="44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73</v>
      </c>
      <c r="AC2" s="45"/>
      <c r="AD2" s="44"/>
      <c r="AE2" s="46"/>
      <c r="AF2" s="54"/>
      <c r="AG2" s="23" t="s">
        <v>44</v>
      </c>
      <c r="AH2" s="44"/>
      <c r="AI2" s="44"/>
      <c r="AJ2" s="7"/>
      <c r="AK2" s="54"/>
      <c r="AL2" s="23" t="s">
        <v>45</v>
      </c>
      <c r="AM2" s="45"/>
      <c r="AN2" s="44"/>
      <c r="AO2" s="70" t="s">
        <v>46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47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47</v>
      </c>
      <c r="AE3" s="5" t="s">
        <v>12</v>
      </c>
      <c r="AF3" s="8"/>
      <c r="AG3" s="5" t="s">
        <v>48</v>
      </c>
      <c r="AH3" s="5" t="s">
        <v>49</v>
      </c>
      <c r="AI3" s="7" t="s">
        <v>50</v>
      </c>
      <c r="AJ3" s="5" t="s">
        <v>51</v>
      </c>
      <c r="AK3" s="8"/>
      <c r="AL3" s="5" t="s">
        <v>18</v>
      </c>
      <c r="AM3" s="5" t="s">
        <v>19</v>
      </c>
      <c r="AN3" s="7" t="s">
        <v>52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2009</v>
      </c>
      <c r="C4" s="56" t="s">
        <v>27</v>
      </c>
      <c r="D4" s="11" t="s">
        <v>31</v>
      </c>
      <c r="E4" s="10"/>
      <c r="F4" s="12" t="s">
        <v>29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71"/>
      <c r="V4" s="14"/>
      <c r="W4" s="15"/>
      <c r="X4" s="14"/>
      <c r="Y4" s="14"/>
      <c r="Z4" s="72"/>
      <c r="AA4" s="8">
        <v>0</v>
      </c>
      <c r="AB4" s="5"/>
      <c r="AC4" s="5"/>
      <c r="AD4" s="5"/>
      <c r="AE4" s="5"/>
      <c r="AF4" s="8"/>
      <c r="AG4" s="71"/>
      <c r="AH4" s="71"/>
      <c r="AI4" s="71"/>
      <c r="AJ4" s="71"/>
      <c r="AK4" s="8"/>
      <c r="AL4" s="14"/>
      <c r="AM4" s="71"/>
      <c r="AN4" s="73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2010</v>
      </c>
      <c r="C5" s="56" t="s">
        <v>30</v>
      </c>
      <c r="D5" s="11" t="s">
        <v>31</v>
      </c>
      <c r="E5" s="10"/>
      <c r="F5" s="12" t="s">
        <v>29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71"/>
      <c r="V5" s="14"/>
      <c r="W5" s="15"/>
      <c r="X5" s="14"/>
      <c r="Y5" s="14"/>
      <c r="Z5" s="72"/>
      <c r="AA5" s="8">
        <v>0</v>
      </c>
      <c r="AB5" s="5"/>
      <c r="AC5" s="5"/>
      <c r="AD5" s="5"/>
      <c r="AE5" s="5"/>
      <c r="AF5" s="8"/>
      <c r="AG5" s="71"/>
      <c r="AH5" s="71"/>
      <c r="AI5" s="71"/>
      <c r="AJ5" s="71"/>
      <c r="AK5" s="8"/>
      <c r="AL5" s="14"/>
      <c r="AM5" s="71"/>
      <c r="AN5" s="73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2011</v>
      </c>
      <c r="C6" s="56" t="s">
        <v>34</v>
      </c>
      <c r="D6" s="11" t="s">
        <v>31</v>
      </c>
      <c r="E6" s="10"/>
      <c r="F6" s="12" t="s">
        <v>29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71"/>
      <c r="V6" s="14"/>
      <c r="W6" s="15"/>
      <c r="X6" s="14"/>
      <c r="Y6" s="14"/>
      <c r="Z6" s="72"/>
      <c r="AA6" s="8"/>
      <c r="AB6" s="5"/>
      <c r="AC6" s="5"/>
      <c r="AD6" s="5"/>
      <c r="AE6" s="5"/>
      <c r="AF6" s="8"/>
      <c r="AG6" s="71"/>
      <c r="AH6" s="71"/>
      <c r="AI6" s="71"/>
      <c r="AJ6" s="71"/>
      <c r="AK6" s="8"/>
      <c r="AL6" s="14"/>
      <c r="AM6" s="71"/>
      <c r="AN6" s="73"/>
      <c r="AO6" s="15"/>
      <c r="AP6" s="17"/>
      <c r="AQ6" s="14"/>
      <c r="AR6" s="40"/>
    </row>
    <row r="7" spans="1:44" s="55" customFormat="1" ht="15" customHeight="1" x14ac:dyDescent="0.25">
      <c r="A7" s="53"/>
      <c r="B7" s="10">
        <v>2012</v>
      </c>
      <c r="C7" s="56" t="s">
        <v>34</v>
      </c>
      <c r="D7" s="11" t="s">
        <v>31</v>
      </c>
      <c r="E7" s="10"/>
      <c r="F7" s="12" t="s">
        <v>29</v>
      </c>
      <c r="G7" s="10"/>
      <c r="H7" s="10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71"/>
      <c r="V7" s="14"/>
      <c r="W7" s="15"/>
      <c r="X7" s="14"/>
      <c r="Y7" s="14"/>
      <c r="Z7" s="72"/>
      <c r="AA7" s="8">
        <v>0</v>
      </c>
      <c r="AB7" s="5"/>
      <c r="AC7" s="5"/>
      <c r="AD7" s="5"/>
      <c r="AE7" s="5"/>
      <c r="AF7" s="8"/>
      <c r="AG7" s="71"/>
      <c r="AH7" s="71"/>
      <c r="AI7" s="71"/>
      <c r="AJ7" s="71"/>
      <c r="AK7" s="8"/>
      <c r="AL7" s="14"/>
      <c r="AM7" s="71"/>
      <c r="AN7" s="73"/>
      <c r="AO7" s="15"/>
      <c r="AP7" s="17"/>
      <c r="AQ7" s="14"/>
      <c r="AR7" s="40"/>
    </row>
    <row r="8" spans="1:44" s="55" customFormat="1" ht="15" customHeight="1" x14ac:dyDescent="0.25">
      <c r="A8" s="53"/>
      <c r="B8" s="57">
        <v>2013</v>
      </c>
      <c r="C8" s="58" t="s">
        <v>38</v>
      </c>
      <c r="D8" s="59" t="s">
        <v>31</v>
      </c>
      <c r="E8" s="57"/>
      <c r="F8" s="74" t="s">
        <v>54</v>
      </c>
      <c r="G8" s="58"/>
      <c r="H8" s="75"/>
      <c r="I8" s="57"/>
      <c r="J8" s="57"/>
      <c r="K8" s="57"/>
      <c r="L8" s="57"/>
      <c r="M8" s="57"/>
      <c r="N8" s="60"/>
      <c r="O8" s="8"/>
      <c r="P8" s="5"/>
      <c r="Q8" s="5"/>
      <c r="R8" s="5"/>
      <c r="S8" s="5"/>
      <c r="T8" s="8"/>
      <c r="U8" s="71"/>
      <c r="V8" s="14"/>
      <c r="W8" s="15"/>
      <c r="X8" s="14"/>
      <c r="Y8" s="14"/>
      <c r="Z8" s="72"/>
      <c r="AA8" s="8">
        <v>0</v>
      </c>
      <c r="AB8" s="5"/>
      <c r="AC8" s="5"/>
      <c r="AD8" s="5"/>
      <c r="AE8" s="5"/>
      <c r="AF8" s="8"/>
      <c r="AG8" s="71"/>
      <c r="AH8" s="71"/>
      <c r="AI8" s="71"/>
      <c r="AJ8" s="71"/>
      <c r="AK8" s="8"/>
      <c r="AL8" s="14"/>
      <c r="AM8" s="71"/>
      <c r="AN8" s="73"/>
      <c r="AO8" s="15"/>
      <c r="AP8" s="17"/>
      <c r="AQ8" s="14"/>
      <c r="AR8" s="40"/>
    </row>
    <row r="9" spans="1:44" s="55" customFormat="1" ht="15" customHeight="1" x14ac:dyDescent="0.25">
      <c r="A9" s="53"/>
      <c r="B9" s="57">
        <v>2014</v>
      </c>
      <c r="C9" s="58" t="s">
        <v>39</v>
      </c>
      <c r="D9" s="59" t="s">
        <v>31</v>
      </c>
      <c r="E9" s="57"/>
      <c r="F9" s="74" t="s">
        <v>54</v>
      </c>
      <c r="G9" s="58"/>
      <c r="H9" s="75"/>
      <c r="I9" s="57"/>
      <c r="J9" s="57"/>
      <c r="K9" s="57"/>
      <c r="L9" s="57"/>
      <c r="M9" s="57"/>
      <c r="N9" s="60"/>
      <c r="O9" s="8"/>
      <c r="P9" s="5"/>
      <c r="Q9" s="5"/>
      <c r="R9" s="5"/>
      <c r="S9" s="5"/>
      <c r="T9" s="8"/>
      <c r="U9" s="71"/>
      <c r="V9" s="14"/>
      <c r="W9" s="15"/>
      <c r="X9" s="14"/>
      <c r="Y9" s="14"/>
      <c r="Z9" s="72"/>
      <c r="AA9" s="8">
        <v>66</v>
      </c>
      <c r="AB9" s="5"/>
      <c r="AC9" s="5"/>
      <c r="AD9" s="5"/>
      <c r="AE9" s="5"/>
      <c r="AF9" s="8"/>
      <c r="AG9" s="71"/>
      <c r="AH9" s="71"/>
      <c r="AI9" s="71"/>
      <c r="AJ9" s="71"/>
      <c r="AK9" s="8"/>
      <c r="AL9" s="14"/>
      <c r="AM9" s="71"/>
      <c r="AN9" s="73"/>
      <c r="AO9" s="15"/>
      <c r="AP9" s="17"/>
      <c r="AQ9" s="14"/>
      <c r="AR9" s="40"/>
    </row>
    <row r="10" spans="1:44" s="55" customFormat="1" ht="15" customHeight="1" x14ac:dyDescent="0.25">
      <c r="A10" s="53"/>
      <c r="B10" s="10">
        <v>2015</v>
      </c>
      <c r="C10" s="56" t="s">
        <v>34</v>
      </c>
      <c r="D10" s="11" t="s">
        <v>31</v>
      </c>
      <c r="E10" s="10"/>
      <c r="F10" s="12" t="s">
        <v>29</v>
      </c>
      <c r="G10" s="10"/>
      <c r="H10" s="10"/>
      <c r="I10" s="10"/>
      <c r="J10" s="10"/>
      <c r="K10" s="10"/>
      <c r="L10" s="10"/>
      <c r="M10" s="10"/>
      <c r="N10" s="13"/>
      <c r="O10" s="8"/>
      <c r="P10" s="5"/>
      <c r="Q10" s="5"/>
      <c r="R10" s="5"/>
      <c r="S10" s="5"/>
      <c r="T10" s="8"/>
      <c r="U10" s="71"/>
      <c r="V10" s="14"/>
      <c r="W10" s="15"/>
      <c r="X10" s="14"/>
      <c r="Y10" s="14"/>
      <c r="Z10" s="72"/>
      <c r="AA10" s="8"/>
      <c r="AB10" s="5"/>
      <c r="AC10" s="5"/>
      <c r="AD10" s="5"/>
      <c r="AE10" s="5"/>
      <c r="AF10" s="8"/>
      <c r="AG10" s="71"/>
      <c r="AH10" s="71"/>
      <c r="AI10" s="71"/>
      <c r="AJ10" s="71"/>
      <c r="AK10" s="8"/>
      <c r="AL10" s="14"/>
      <c r="AM10" s="71"/>
      <c r="AN10" s="73"/>
      <c r="AO10" s="15"/>
      <c r="AP10" s="17"/>
      <c r="AQ10" s="14"/>
      <c r="AR10" s="40"/>
    </row>
    <row r="11" spans="1:44" s="55" customFormat="1" ht="15" customHeight="1" x14ac:dyDescent="0.25">
      <c r="A11" s="53"/>
      <c r="B11" s="57">
        <v>2016</v>
      </c>
      <c r="C11" s="58" t="s">
        <v>40</v>
      </c>
      <c r="D11" s="59" t="s">
        <v>41</v>
      </c>
      <c r="E11" s="57"/>
      <c r="F11" s="74" t="s">
        <v>54</v>
      </c>
      <c r="G11" s="58"/>
      <c r="H11" s="75"/>
      <c r="I11" s="57"/>
      <c r="J11" s="57"/>
      <c r="K11" s="57"/>
      <c r="L11" s="57"/>
      <c r="M11" s="57"/>
      <c r="N11" s="60"/>
      <c r="O11" s="77">
        <v>94</v>
      </c>
      <c r="P11" s="5"/>
      <c r="Q11" s="5"/>
      <c r="R11" s="5"/>
      <c r="S11" s="5"/>
      <c r="T11" s="8"/>
      <c r="U11" s="71"/>
      <c r="V11" s="14"/>
      <c r="W11" s="15"/>
      <c r="X11" s="14"/>
      <c r="Y11" s="14"/>
      <c r="Z11" s="72"/>
      <c r="AA11" s="8"/>
      <c r="AB11" s="5"/>
      <c r="AC11" s="5"/>
      <c r="AD11" s="5"/>
      <c r="AE11" s="5"/>
      <c r="AF11" s="8"/>
      <c r="AG11" s="71"/>
      <c r="AH11" s="71"/>
      <c r="AI11" s="71"/>
      <c r="AJ11" s="71"/>
      <c r="AK11" s="8"/>
      <c r="AL11" s="14"/>
      <c r="AM11" s="71"/>
      <c r="AN11" s="73"/>
      <c r="AO11" s="15"/>
      <c r="AP11" s="17"/>
      <c r="AQ11" s="14"/>
      <c r="AR11" s="40"/>
    </row>
    <row r="12" spans="1:44" s="55" customFormat="1" ht="15" customHeight="1" x14ac:dyDescent="0.25">
      <c r="A12" s="53"/>
      <c r="B12" s="57">
        <v>2017</v>
      </c>
      <c r="C12" s="57" t="s">
        <v>53</v>
      </c>
      <c r="D12" s="59" t="s">
        <v>41</v>
      </c>
      <c r="E12" s="57"/>
      <c r="F12" s="74" t="s">
        <v>54</v>
      </c>
      <c r="G12" s="58"/>
      <c r="H12" s="75"/>
      <c r="I12" s="57"/>
      <c r="J12" s="57"/>
      <c r="K12" s="57"/>
      <c r="L12" s="57"/>
      <c r="M12" s="58"/>
      <c r="N12" s="60"/>
      <c r="O12" s="8"/>
      <c r="P12" s="5"/>
      <c r="Q12" s="5"/>
      <c r="R12" s="5"/>
      <c r="S12" s="5"/>
      <c r="T12" s="8"/>
      <c r="U12" s="16">
        <v>3</v>
      </c>
      <c r="V12" s="69">
        <v>0</v>
      </c>
      <c r="W12" s="69">
        <v>0</v>
      </c>
      <c r="X12" s="16">
        <v>1</v>
      </c>
      <c r="Y12" s="16">
        <v>10</v>
      </c>
      <c r="Z12" s="104">
        <v>0.55600000000000005</v>
      </c>
      <c r="AA12" s="8">
        <v>40</v>
      </c>
      <c r="AB12" s="5"/>
      <c r="AC12" s="5"/>
      <c r="AD12" s="5"/>
      <c r="AE12" s="5"/>
      <c r="AF12" s="8"/>
      <c r="AG12" s="71"/>
      <c r="AH12" s="71"/>
      <c r="AI12" s="71"/>
      <c r="AJ12" s="71"/>
      <c r="AK12" s="8"/>
      <c r="AL12" s="14"/>
      <c r="AM12" s="71"/>
      <c r="AN12" s="73"/>
      <c r="AO12" s="15"/>
      <c r="AP12" s="17"/>
      <c r="AQ12" s="14"/>
      <c r="AR12" s="40"/>
    </row>
    <row r="13" spans="1:44" s="55" customFormat="1" ht="15" customHeight="1" x14ac:dyDescent="0.25">
      <c r="A13" s="53"/>
      <c r="B13" s="10">
        <v>2018</v>
      </c>
      <c r="C13" s="56" t="s">
        <v>34</v>
      </c>
      <c r="D13" s="11" t="s">
        <v>85</v>
      </c>
      <c r="E13" s="10"/>
      <c r="F13" s="12" t="s">
        <v>29</v>
      </c>
      <c r="G13" s="10"/>
      <c r="H13" s="10"/>
      <c r="I13" s="10"/>
      <c r="J13" s="10"/>
      <c r="K13" s="10"/>
      <c r="L13" s="10"/>
      <c r="M13" s="10"/>
      <c r="N13" s="13"/>
      <c r="O13" s="8"/>
      <c r="P13" s="5"/>
      <c r="Q13" s="5"/>
      <c r="R13" s="5"/>
      <c r="S13" s="5"/>
      <c r="T13" s="8"/>
      <c r="U13" s="71"/>
      <c r="V13" s="14"/>
      <c r="W13" s="15"/>
      <c r="X13" s="14"/>
      <c r="Y13" s="14"/>
      <c r="Z13" s="72"/>
      <c r="AA13" s="8">
        <v>0</v>
      </c>
      <c r="AB13" s="5"/>
      <c r="AC13" s="5"/>
      <c r="AD13" s="5"/>
      <c r="AE13" s="5"/>
      <c r="AF13" s="8"/>
      <c r="AG13" s="71"/>
      <c r="AH13" s="71"/>
      <c r="AI13" s="71"/>
      <c r="AJ13" s="71"/>
      <c r="AK13" s="8"/>
      <c r="AL13" s="14"/>
      <c r="AM13" s="71"/>
      <c r="AN13" s="73"/>
      <c r="AO13" s="15"/>
      <c r="AP13" s="17"/>
      <c r="AQ13" s="14"/>
      <c r="AR13" s="40"/>
    </row>
    <row r="14" spans="1:44" s="55" customFormat="1" ht="15" customHeight="1" x14ac:dyDescent="0.25">
      <c r="A14" s="53"/>
      <c r="B14" s="10">
        <v>2019</v>
      </c>
      <c r="C14" s="56" t="s">
        <v>34</v>
      </c>
      <c r="D14" s="11" t="s">
        <v>85</v>
      </c>
      <c r="E14" s="10"/>
      <c r="F14" s="12" t="s">
        <v>29</v>
      </c>
      <c r="G14" s="10"/>
      <c r="H14" s="10"/>
      <c r="I14" s="10"/>
      <c r="J14" s="10"/>
      <c r="K14" s="10"/>
      <c r="L14" s="10"/>
      <c r="M14" s="10"/>
      <c r="N14" s="13"/>
      <c r="O14" s="8"/>
      <c r="P14" s="5"/>
      <c r="Q14" s="5"/>
      <c r="R14" s="5"/>
      <c r="S14" s="5"/>
      <c r="T14" s="8"/>
      <c r="U14" s="71"/>
      <c r="V14" s="14"/>
      <c r="W14" s="15"/>
      <c r="X14" s="14"/>
      <c r="Y14" s="14"/>
      <c r="Z14" s="72"/>
      <c r="AA14" s="8">
        <v>0</v>
      </c>
      <c r="AB14" s="5"/>
      <c r="AC14" s="5"/>
      <c r="AD14" s="5"/>
      <c r="AE14" s="5"/>
      <c r="AF14" s="8"/>
      <c r="AG14" s="71"/>
      <c r="AH14" s="71"/>
      <c r="AI14" s="71"/>
      <c r="AJ14" s="71"/>
      <c r="AK14" s="8"/>
      <c r="AL14" s="14"/>
      <c r="AM14" s="71"/>
      <c r="AN14" s="73"/>
      <c r="AO14" s="15"/>
      <c r="AP14" s="17"/>
      <c r="AQ14" s="14"/>
      <c r="AR14" s="40"/>
    </row>
    <row r="15" spans="1:44" s="55" customFormat="1" ht="15" customHeight="1" x14ac:dyDescent="0.25">
      <c r="A15" s="47"/>
      <c r="B15" s="18" t="s">
        <v>6</v>
      </c>
      <c r="C15" s="9"/>
      <c r="D15" s="7"/>
      <c r="E15" s="5">
        <f t="shared" ref="E15:M15" si="0">SUM(E7:E14)</f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  <c r="M15" s="9">
        <f t="shared" si="0"/>
        <v>0</v>
      </c>
      <c r="N15" s="19"/>
      <c r="O15" s="78">
        <f>SUM(O7:O14)</f>
        <v>94</v>
      </c>
      <c r="P15" s="79" t="s">
        <v>55</v>
      </c>
      <c r="Q15" s="79" t="s">
        <v>55</v>
      </c>
      <c r="R15" s="79" t="s">
        <v>55</v>
      </c>
      <c r="S15" s="79" t="s">
        <v>55</v>
      </c>
      <c r="T15" s="42"/>
      <c r="U15" s="5">
        <v>3</v>
      </c>
      <c r="V15" s="5">
        <v>0</v>
      </c>
      <c r="W15" s="5">
        <v>0</v>
      </c>
      <c r="X15" s="5">
        <v>1</v>
      </c>
      <c r="Y15" s="5">
        <v>10</v>
      </c>
      <c r="Z15" s="19">
        <v>0.55555555555555558</v>
      </c>
      <c r="AA15" s="80">
        <f>SUM(AA3:AA14)</f>
        <v>106</v>
      </c>
      <c r="AB15" s="79" t="s">
        <v>55</v>
      </c>
      <c r="AC15" s="79" t="s">
        <v>55</v>
      </c>
      <c r="AD15" s="79" t="s">
        <v>55</v>
      </c>
      <c r="AE15" s="79" t="s">
        <v>55</v>
      </c>
      <c r="AF15" s="8"/>
      <c r="AG15" s="79" t="s">
        <v>56</v>
      </c>
      <c r="AH15" s="79" t="s">
        <v>56</v>
      </c>
      <c r="AI15" s="79" t="s">
        <v>56</v>
      </c>
      <c r="AJ15" s="79" t="s">
        <v>56</v>
      </c>
      <c r="AK15" s="8"/>
      <c r="AL15" s="5">
        <f t="shared" ref="AL15:AQ15" si="1">SUM(AL4:AL14)</f>
        <v>0</v>
      </c>
      <c r="AM15" s="5">
        <f t="shared" si="1"/>
        <v>0</v>
      </c>
      <c r="AN15" s="5">
        <f t="shared" si="1"/>
        <v>0</v>
      </c>
      <c r="AO15" s="5">
        <f t="shared" si="1"/>
        <v>0</v>
      </c>
      <c r="AP15" s="5">
        <f t="shared" si="1"/>
        <v>0</v>
      </c>
      <c r="AQ15" s="5">
        <f t="shared" si="1"/>
        <v>0</v>
      </c>
      <c r="AR15" s="40"/>
    </row>
    <row r="16" spans="1:44" s="55" customFormat="1" ht="15" customHeight="1" x14ac:dyDescent="0.25">
      <c r="A16" s="47"/>
      <c r="B16" s="2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81"/>
      <c r="O16" s="8"/>
      <c r="P16" s="23"/>
      <c r="Q16" s="45"/>
      <c r="R16" s="82"/>
      <c r="S16" s="83"/>
      <c r="T16" s="8"/>
      <c r="U16" s="9"/>
      <c r="V16" s="44"/>
      <c r="W16" s="44"/>
      <c r="X16" s="44"/>
      <c r="Y16" s="44"/>
      <c r="Z16" s="7"/>
      <c r="AA16" s="8"/>
      <c r="AB16" s="84"/>
      <c r="AC16" s="85"/>
      <c r="AD16" s="82"/>
      <c r="AE16" s="83"/>
      <c r="AF16" s="8"/>
      <c r="AG16" s="86">
        <v>0</v>
      </c>
      <c r="AH16" s="87">
        <v>0</v>
      </c>
      <c r="AI16" s="87">
        <v>0</v>
      </c>
      <c r="AJ16" s="88">
        <v>0</v>
      </c>
      <c r="AK16" s="8"/>
      <c r="AL16" s="9"/>
      <c r="AM16" s="44"/>
      <c r="AN16" s="44"/>
      <c r="AO16" s="44"/>
      <c r="AP16" s="44"/>
      <c r="AQ16" s="7"/>
      <c r="AR16" s="40"/>
    </row>
    <row r="17" spans="1:45" ht="15" customHeight="1" x14ac:dyDescent="0.25">
      <c r="A17" s="53"/>
      <c r="B17" s="76" t="s">
        <v>57</v>
      </c>
      <c r="C17" s="17"/>
      <c r="D17" s="89">
        <f>SUM(F15:H15)+((I15-F15-G15)/3)+(E15/3)+(AL15*25)+(AM15*25)+(AN15*10)+(AO15*25)+(AP15*20)+(AQ15*15)</f>
        <v>0</v>
      </c>
      <c r="E17" s="20"/>
      <c r="F17" s="20"/>
      <c r="G17" s="20"/>
      <c r="H17" s="20"/>
      <c r="I17" s="20"/>
      <c r="J17" s="20"/>
      <c r="K17" s="20"/>
      <c r="L17" s="20"/>
      <c r="M17" s="20"/>
      <c r="N17" s="90"/>
      <c r="O17" s="20"/>
      <c r="P17" s="8"/>
      <c r="Q17" s="8"/>
      <c r="R17" s="8"/>
      <c r="S17" s="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8"/>
      <c r="AG17" s="20"/>
      <c r="AH17" s="20"/>
      <c r="AI17" s="20"/>
      <c r="AJ17" s="20"/>
      <c r="AK17" s="8"/>
      <c r="AL17" s="20"/>
      <c r="AM17" s="20"/>
      <c r="AN17" s="20"/>
      <c r="AO17" s="20"/>
      <c r="AP17" s="20"/>
      <c r="AQ17" s="20"/>
      <c r="AR17" s="40"/>
    </row>
    <row r="18" spans="1:45" s="55" customFormat="1" ht="15" customHeight="1" x14ac:dyDescent="0.25">
      <c r="A18" s="53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90"/>
      <c r="O18" s="42"/>
      <c r="P18" s="42"/>
      <c r="Q18" s="42"/>
      <c r="R18" s="42"/>
      <c r="S18" s="42"/>
      <c r="T18" s="42"/>
      <c r="U18" s="20"/>
      <c r="V18" s="21"/>
      <c r="W18" s="20"/>
      <c r="X18" s="20"/>
      <c r="Y18" s="20"/>
      <c r="Z18" s="20"/>
      <c r="AA18" s="20"/>
      <c r="AB18" s="20"/>
      <c r="AC18" s="20"/>
      <c r="AD18" s="20"/>
      <c r="AE18" s="20"/>
      <c r="AF18" s="8"/>
      <c r="AG18" s="20"/>
      <c r="AH18" s="20"/>
      <c r="AI18" s="20"/>
      <c r="AJ18" s="20"/>
      <c r="AK18" s="8"/>
      <c r="AL18" s="20"/>
      <c r="AM18" s="20"/>
      <c r="AN18" s="20"/>
      <c r="AO18" s="20"/>
      <c r="AP18" s="20"/>
      <c r="AQ18" s="20"/>
      <c r="AR18" s="40"/>
    </row>
    <row r="19" spans="1:45" ht="15" customHeight="1" x14ac:dyDescent="0.25">
      <c r="A19" s="53"/>
      <c r="B19" s="23" t="s">
        <v>58</v>
      </c>
      <c r="C19" s="24"/>
      <c r="D19" s="24"/>
      <c r="E19" s="5" t="s">
        <v>2</v>
      </c>
      <c r="F19" s="5" t="s">
        <v>7</v>
      </c>
      <c r="G19" s="7" t="s">
        <v>4</v>
      </c>
      <c r="H19" s="5" t="s">
        <v>5</v>
      </c>
      <c r="I19" s="5" t="s">
        <v>12</v>
      </c>
      <c r="J19" s="20"/>
      <c r="K19" s="5" t="s">
        <v>21</v>
      </c>
      <c r="L19" s="5" t="s">
        <v>22</v>
      </c>
      <c r="M19" s="5" t="s">
        <v>23</v>
      </c>
      <c r="N19" s="5" t="s">
        <v>17</v>
      </c>
      <c r="O19" s="8"/>
      <c r="P19" s="25" t="s">
        <v>59</v>
      </c>
      <c r="Q19" s="2"/>
      <c r="R19" s="2"/>
      <c r="S19" s="2"/>
      <c r="T19" s="91"/>
      <c r="U19" s="91"/>
      <c r="V19" s="91"/>
      <c r="W19" s="91"/>
      <c r="X19" s="91"/>
      <c r="Y19" s="2"/>
      <c r="Z19" s="2"/>
      <c r="AA19" s="2"/>
      <c r="AB19" s="91"/>
      <c r="AC19" s="91"/>
      <c r="AD19" s="2"/>
      <c r="AE19" s="26"/>
      <c r="AF19" s="8"/>
      <c r="AG19" s="25" t="s">
        <v>60</v>
      </c>
      <c r="AH19" s="2"/>
      <c r="AI19" s="91"/>
      <c r="AJ19" s="26"/>
      <c r="AK19" s="8"/>
      <c r="AL19" s="67" t="s">
        <v>61</v>
      </c>
      <c r="AM19" s="2"/>
      <c r="AN19" s="2"/>
      <c r="AO19" s="2"/>
      <c r="AP19" s="2"/>
      <c r="AQ19" s="26"/>
      <c r="AR19" s="40"/>
    </row>
    <row r="20" spans="1:45" ht="15" customHeight="1" x14ac:dyDescent="0.25">
      <c r="A20" s="53"/>
      <c r="B20" s="25" t="s">
        <v>8</v>
      </c>
      <c r="C20" s="2"/>
      <c r="D20" s="26"/>
      <c r="E20" s="14"/>
      <c r="F20" s="14"/>
      <c r="G20" s="14"/>
      <c r="H20" s="14"/>
      <c r="I20" s="14"/>
      <c r="J20" s="20"/>
      <c r="K20" s="27"/>
      <c r="L20" s="27"/>
      <c r="M20" s="27"/>
      <c r="N20" s="28"/>
      <c r="O20" s="8"/>
      <c r="P20" s="92" t="s">
        <v>62</v>
      </c>
      <c r="Q20" s="93"/>
      <c r="R20" s="94" t="s">
        <v>68</v>
      </c>
      <c r="S20" s="94"/>
      <c r="T20" s="94"/>
      <c r="U20" s="94"/>
      <c r="V20" s="94"/>
      <c r="W20" s="94"/>
      <c r="X20" s="94"/>
      <c r="Y20" s="95"/>
      <c r="Z20" s="95"/>
      <c r="AA20" s="95" t="s">
        <v>63</v>
      </c>
      <c r="AB20" s="94"/>
      <c r="AC20" s="94"/>
      <c r="AD20" s="95" t="s">
        <v>70</v>
      </c>
      <c r="AE20" s="96"/>
      <c r="AF20" s="8"/>
      <c r="AG20" s="97"/>
      <c r="AH20" s="98"/>
      <c r="AI20" s="94"/>
      <c r="AJ20" s="96"/>
      <c r="AK20" s="8"/>
      <c r="AL20" s="92"/>
      <c r="AM20" s="95"/>
      <c r="AN20" s="94"/>
      <c r="AO20" s="94"/>
      <c r="AP20" s="94"/>
      <c r="AQ20" s="96"/>
      <c r="AR20" s="40"/>
    </row>
    <row r="21" spans="1:45" ht="15" customHeight="1" x14ac:dyDescent="0.25">
      <c r="A21" s="53"/>
      <c r="B21" s="29" t="s">
        <v>10</v>
      </c>
      <c r="C21" s="30"/>
      <c r="D21" s="31"/>
      <c r="E21" s="14"/>
      <c r="F21" s="14"/>
      <c r="G21" s="14"/>
      <c r="H21" s="14"/>
      <c r="I21" s="14"/>
      <c r="J21" s="20"/>
      <c r="K21" s="14"/>
      <c r="L21" s="14"/>
      <c r="M21" s="27"/>
      <c r="N21" s="72"/>
      <c r="O21" s="8"/>
      <c r="P21" s="97" t="s">
        <v>64</v>
      </c>
      <c r="Q21" s="99"/>
      <c r="R21" s="100"/>
      <c r="S21" s="100"/>
      <c r="T21" s="100"/>
      <c r="U21" s="100"/>
      <c r="V21" s="100"/>
      <c r="W21" s="100"/>
      <c r="X21" s="100"/>
      <c r="Y21" s="101"/>
      <c r="Z21" s="101"/>
      <c r="AA21" s="101"/>
      <c r="AB21" s="100"/>
      <c r="AC21" s="100"/>
      <c r="AD21" s="101"/>
      <c r="AE21" s="102"/>
      <c r="AF21" s="8"/>
      <c r="AG21" s="97"/>
      <c r="AH21" s="103"/>
      <c r="AI21" s="100"/>
      <c r="AJ21" s="102"/>
      <c r="AK21" s="8"/>
      <c r="AL21" s="97"/>
      <c r="AM21" s="101"/>
      <c r="AN21" s="100"/>
      <c r="AO21" s="100"/>
      <c r="AP21" s="100"/>
      <c r="AQ21" s="102"/>
      <c r="AR21" s="40"/>
    </row>
    <row r="22" spans="1:45" ht="15" customHeight="1" x14ac:dyDescent="0.25">
      <c r="A22" s="53"/>
      <c r="B22" s="32" t="s">
        <v>11</v>
      </c>
      <c r="C22" s="33"/>
      <c r="D22" s="34"/>
      <c r="E22" s="16">
        <v>3</v>
      </c>
      <c r="F22" s="69">
        <v>0</v>
      </c>
      <c r="G22" s="69">
        <v>0</v>
      </c>
      <c r="H22" s="16">
        <v>1</v>
      </c>
      <c r="I22" s="16">
        <v>10</v>
      </c>
      <c r="J22" s="20"/>
      <c r="K22" s="35">
        <f>PRODUCT((F22+G22)/E22)</f>
        <v>0</v>
      </c>
      <c r="L22" s="35">
        <f>PRODUCT(H22/E22)</f>
        <v>0.33333333333333331</v>
      </c>
      <c r="M22" s="35">
        <f>PRODUCT(I22/E22)</f>
        <v>3.3333333333333335</v>
      </c>
      <c r="N22" s="104">
        <f>PRODUCT(I22/O22)</f>
        <v>0.55555555555555558</v>
      </c>
      <c r="O22" s="8">
        <v>18</v>
      </c>
      <c r="P22" s="97" t="s">
        <v>65</v>
      </c>
      <c r="Q22" s="99"/>
      <c r="R22" s="100" t="s">
        <v>69</v>
      </c>
      <c r="S22" s="100"/>
      <c r="T22" s="100"/>
      <c r="U22" s="100"/>
      <c r="V22" s="100"/>
      <c r="W22" s="100"/>
      <c r="X22" s="100"/>
      <c r="Y22" s="101"/>
      <c r="Z22" s="101"/>
      <c r="AA22" s="101" t="s">
        <v>66</v>
      </c>
      <c r="AB22" s="100"/>
      <c r="AC22" s="100"/>
      <c r="AD22" s="101" t="s">
        <v>71</v>
      </c>
      <c r="AE22" s="102"/>
      <c r="AF22" s="8"/>
      <c r="AG22" s="105"/>
      <c r="AH22" s="103"/>
      <c r="AI22" s="100"/>
      <c r="AJ22" s="102"/>
      <c r="AK22" s="8"/>
      <c r="AL22" s="97"/>
      <c r="AM22" s="101"/>
      <c r="AN22" s="100"/>
      <c r="AO22" s="100"/>
      <c r="AP22" s="100"/>
      <c r="AQ22" s="102"/>
      <c r="AR22" s="40"/>
    </row>
    <row r="23" spans="1:45" ht="15" customHeight="1" x14ac:dyDescent="0.25">
      <c r="A23" s="53"/>
      <c r="B23" s="36" t="s">
        <v>20</v>
      </c>
      <c r="C23" s="37"/>
      <c r="D23" s="38"/>
      <c r="E23" s="5">
        <f>SUM(E20:E22)</f>
        <v>3</v>
      </c>
      <c r="F23" s="5">
        <f>SUM(F20:F22)</f>
        <v>0</v>
      </c>
      <c r="G23" s="5">
        <f>SUM(G20:G22)</f>
        <v>0</v>
      </c>
      <c r="H23" s="5">
        <f>SUM(H20:H22)</f>
        <v>1</v>
      </c>
      <c r="I23" s="5">
        <f>SUM(I20:I22)</f>
        <v>10</v>
      </c>
      <c r="J23" s="20"/>
      <c r="K23" s="39">
        <f>PRODUCT((F23+G23)/E23)</f>
        <v>0</v>
      </c>
      <c r="L23" s="39">
        <f>PRODUCT(H23/E23)</f>
        <v>0.33333333333333331</v>
      </c>
      <c r="M23" s="39">
        <f>PRODUCT(I23/E23)</f>
        <v>3.3333333333333335</v>
      </c>
      <c r="N23" s="19">
        <f>PRODUCT(I23/O23)</f>
        <v>0.55555555555555558</v>
      </c>
      <c r="O23" s="8">
        <f>SUM(O20:O22)</f>
        <v>18</v>
      </c>
      <c r="P23" s="106" t="s">
        <v>67</v>
      </c>
      <c r="Q23" s="107"/>
      <c r="R23" s="108"/>
      <c r="S23" s="108"/>
      <c r="T23" s="108"/>
      <c r="U23" s="108"/>
      <c r="V23" s="108"/>
      <c r="W23" s="108"/>
      <c r="X23" s="108"/>
      <c r="Y23" s="109"/>
      <c r="Z23" s="109"/>
      <c r="AA23" s="109"/>
      <c r="AB23" s="108"/>
      <c r="AC23" s="108"/>
      <c r="AD23" s="109"/>
      <c r="AE23" s="110"/>
      <c r="AF23" s="8"/>
      <c r="AG23" s="111"/>
      <c r="AH23" s="112"/>
      <c r="AI23" s="113"/>
      <c r="AJ23" s="110"/>
      <c r="AK23" s="8"/>
      <c r="AL23" s="106"/>
      <c r="AM23" s="109"/>
      <c r="AN23" s="108"/>
      <c r="AO23" s="108"/>
      <c r="AP23" s="108"/>
      <c r="AQ23" s="110"/>
      <c r="AR23" s="40"/>
    </row>
    <row r="24" spans="1:45" ht="15" customHeight="1" x14ac:dyDescent="0.25">
      <c r="A24" s="53"/>
      <c r="B24" s="114"/>
      <c r="C24" s="114"/>
      <c r="D24" s="114"/>
      <c r="E24" s="114"/>
      <c r="F24" s="114"/>
      <c r="G24" s="114"/>
      <c r="H24" s="114"/>
      <c r="I24" s="114"/>
      <c r="J24" s="20"/>
      <c r="K24" s="114"/>
      <c r="L24" s="114"/>
      <c r="M24" s="114"/>
      <c r="N24" s="90"/>
      <c r="O24" s="8"/>
      <c r="P24" s="20"/>
      <c r="Q24" s="21"/>
      <c r="R24" s="20"/>
      <c r="S24" s="20"/>
      <c r="T24" s="8"/>
      <c r="U24" s="8"/>
      <c r="V24" s="21"/>
      <c r="W24" s="20"/>
      <c r="X24" s="20"/>
      <c r="Y24" s="8"/>
      <c r="Z24" s="8"/>
      <c r="AA24" s="8"/>
      <c r="AB24" s="8"/>
      <c r="AC24" s="8"/>
      <c r="AD24" s="8"/>
      <c r="AE24" s="8"/>
      <c r="AF24" s="8"/>
      <c r="AG24" s="8"/>
      <c r="AH24" s="22"/>
      <c r="AI24" s="20"/>
      <c r="AJ24" s="20"/>
      <c r="AK24" s="8"/>
      <c r="AL24" s="20"/>
      <c r="AM24" s="20"/>
      <c r="AN24" s="20"/>
      <c r="AO24" s="20"/>
      <c r="AP24" s="20"/>
      <c r="AQ24" s="20"/>
      <c r="AR24" s="40"/>
    </row>
    <row r="25" spans="1:45" ht="15" customHeight="1" x14ac:dyDescent="0.2">
      <c r="A25" s="53"/>
      <c r="B25" s="115" t="s">
        <v>28</v>
      </c>
      <c r="C25" s="20"/>
      <c r="D25" s="20" t="s">
        <v>33</v>
      </c>
      <c r="E25" s="21"/>
      <c r="F25" s="21"/>
      <c r="G25" s="21"/>
      <c r="H25" s="21"/>
      <c r="I25" s="21"/>
      <c r="J25" s="20"/>
      <c r="K25" s="21"/>
      <c r="L25" s="21"/>
      <c r="M25" s="21"/>
      <c r="N25" s="90"/>
      <c r="O25" s="8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15" customHeight="1" x14ac:dyDescent="0.2">
      <c r="A26" s="53"/>
      <c r="B26" s="20"/>
      <c r="C26" s="20"/>
      <c r="D26" s="20" t="s">
        <v>32</v>
      </c>
      <c r="E26" s="21"/>
      <c r="F26" s="21"/>
      <c r="G26" s="21"/>
      <c r="H26" s="21"/>
      <c r="I26" s="21"/>
      <c r="J26" s="20"/>
      <c r="K26" s="21"/>
      <c r="L26" s="21"/>
      <c r="M26" s="21"/>
      <c r="N26" s="90"/>
      <c r="O26" s="8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15" customHeight="1" x14ac:dyDescent="0.2">
      <c r="A27" s="53"/>
      <c r="B27" s="20"/>
      <c r="C27" s="20"/>
      <c r="D27" s="20" t="s">
        <v>42</v>
      </c>
      <c r="E27" s="21"/>
      <c r="F27" s="21"/>
      <c r="G27" s="21"/>
      <c r="H27" s="21"/>
      <c r="I27" s="21"/>
      <c r="J27" s="20"/>
      <c r="K27" s="21"/>
      <c r="L27" s="21"/>
      <c r="M27" s="21"/>
      <c r="N27" s="90"/>
      <c r="O27" s="8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s="3" customFormat="1" ht="15" customHeight="1" x14ac:dyDescent="0.2">
      <c r="A28" s="4"/>
      <c r="B28" s="20"/>
      <c r="C28" s="20"/>
      <c r="D28" s="20" t="s">
        <v>87</v>
      </c>
      <c r="E28" s="21"/>
      <c r="F28" s="21"/>
      <c r="G28" s="21"/>
      <c r="H28" s="21"/>
      <c r="I28" s="21"/>
      <c r="J28" s="20"/>
      <c r="K28" s="21"/>
      <c r="L28" s="21"/>
      <c r="M28" s="21"/>
      <c r="N28" s="90"/>
      <c r="O28" s="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3" customFormat="1" ht="15" customHeight="1" x14ac:dyDescent="0.25">
      <c r="A29" s="4"/>
      <c r="B29" s="20"/>
      <c r="C29" s="20"/>
      <c r="D29" s="20"/>
      <c r="E29" s="21"/>
      <c r="F29" s="21"/>
      <c r="G29" s="21"/>
      <c r="H29" s="21"/>
      <c r="I29" s="21"/>
      <c r="J29" s="20"/>
      <c r="K29" s="21"/>
      <c r="L29" s="21"/>
      <c r="M29" s="21"/>
      <c r="N29" s="90"/>
      <c r="O29" s="8"/>
      <c r="P29" s="20"/>
      <c r="Q29" s="21"/>
      <c r="R29" s="20"/>
      <c r="S29" s="20"/>
      <c r="T29" s="8"/>
      <c r="U29" s="8"/>
      <c r="V29" s="22"/>
      <c r="W29" s="20"/>
      <c r="X29" s="20"/>
      <c r="Y29" s="20"/>
      <c r="Z29" s="20"/>
      <c r="AA29" s="20"/>
      <c r="AB29" s="20"/>
      <c r="AC29" s="20"/>
      <c r="AD29" s="20"/>
      <c r="AE29" s="20"/>
      <c r="AF29" s="40"/>
      <c r="AG29" s="1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40"/>
    </row>
    <row r="30" spans="1:45" s="3" customFormat="1" ht="15" customHeight="1" x14ac:dyDescent="0.25">
      <c r="A30" s="4"/>
      <c r="B30" s="21"/>
      <c r="C30" s="21"/>
      <c r="D30" s="21"/>
      <c r="E30" s="21"/>
      <c r="F30" s="21"/>
      <c r="G30" s="21"/>
      <c r="H30" s="21"/>
      <c r="I30" s="21"/>
      <c r="J30" s="20"/>
      <c r="K30" s="21"/>
      <c r="L30" s="21"/>
      <c r="M30" s="21"/>
      <c r="N30" s="90"/>
      <c r="O30" s="8"/>
      <c r="P30" s="20"/>
      <c r="Q30" s="21"/>
      <c r="R30" s="20"/>
      <c r="S30" s="20"/>
      <c r="T30" s="8"/>
      <c r="U30" s="8"/>
      <c r="V30" s="22"/>
      <c r="W30" s="20"/>
      <c r="X30" s="20"/>
      <c r="Y30" s="20"/>
      <c r="Z30" s="20"/>
      <c r="AA30" s="20"/>
      <c r="AB30" s="20"/>
      <c r="AC30" s="20"/>
      <c r="AD30" s="20"/>
      <c r="AE30" s="20"/>
      <c r="AF30" s="4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40"/>
    </row>
    <row r="31" spans="1:45" s="3" customFormat="1" ht="15" customHeight="1" x14ac:dyDescent="0.25">
      <c r="A31" s="4"/>
      <c r="B31" s="21"/>
      <c r="C31" s="21"/>
      <c r="D31" s="21"/>
      <c r="E31" s="21"/>
      <c r="F31" s="21"/>
      <c r="G31" s="21"/>
      <c r="H31" s="21"/>
      <c r="I31" s="21"/>
      <c r="J31" s="20"/>
      <c r="K31" s="21"/>
      <c r="L31" s="21"/>
      <c r="M31" s="21"/>
      <c r="N31" s="90"/>
      <c r="O31" s="8"/>
      <c r="P31" s="20"/>
      <c r="Q31" s="21"/>
      <c r="R31" s="20"/>
      <c r="S31" s="20"/>
      <c r="T31" s="8"/>
      <c r="U31" s="8"/>
      <c r="V31" s="22"/>
      <c r="W31" s="20"/>
      <c r="X31" s="20"/>
      <c r="Y31" s="20"/>
      <c r="Z31" s="20"/>
      <c r="AA31" s="20"/>
      <c r="AB31" s="20"/>
      <c r="AC31" s="20"/>
      <c r="AD31" s="20"/>
      <c r="AE31" s="20"/>
      <c r="AF31" s="4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40"/>
    </row>
    <row r="32" spans="1:45" s="3" customFormat="1" ht="15" customHeight="1" x14ac:dyDescent="0.25">
      <c r="A32" s="4"/>
      <c r="B32" s="21"/>
      <c r="C32" s="21"/>
      <c r="D32" s="21"/>
      <c r="E32" s="21"/>
      <c r="F32" s="21"/>
      <c r="G32" s="21"/>
      <c r="H32" s="21"/>
      <c r="I32" s="21"/>
      <c r="J32" s="20"/>
      <c r="K32" s="21"/>
      <c r="L32" s="21"/>
      <c r="M32" s="21"/>
      <c r="N32" s="90"/>
      <c r="O32" s="8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40"/>
    </row>
    <row r="33" spans="1:44" s="3" customFormat="1" ht="15" customHeight="1" x14ac:dyDescent="0.25">
      <c r="A33" s="4"/>
      <c r="B33" s="21"/>
      <c r="C33" s="21"/>
      <c r="D33" s="21"/>
      <c r="E33" s="21"/>
      <c r="F33" s="21"/>
      <c r="G33" s="21"/>
      <c r="H33" s="21"/>
      <c r="I33" s="21"/>
      <c r="J33" s="20"/>
      <c r="K33" s="21"/>
      <c r="L33" s="21"/>
      <c r="M33" s="21"/>
      <c r="N33" s="90"/>
      <c r="O33" s="8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40"/>
    </row>
    <row r="34" spans="1:44" s="3" customFormat="1" ht="15" customHeight="1" x14ac:dyDescent="0.25">
      <c r="A34" s="4"/>
      <c r="B34" s="21"/>
      <c r="C34" s="21"/>
      <c r="D34" s="21"/>
      <c r="E34" s="21"/>
      <c r="F34" s="21"/>
      <c r="G34" s="21"/>
      <c r="H34" s="21"/>
      <c r="I34" s="21"/>
      <c r="J34" s="20"/>
      <c r="K34" s="21"/>
      <c r="L34" s="21"/>
      <c r="M34" s="21"/>
      <c r="N34" s="90"/>
      <c r="O34" s="8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4" s="3" customFormat="1" ht="15" customHeight="1" x14ac:dyDescent="0.25">
      <c r="A35" s="4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4" s="3" customFormat="1" ht="15" customHeight="1" x14ac:dyDescent="0.25">
      <c r="A36" s="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4" s="3" customFormat="1" ht="15" customHeight="1" x14ac:dyDescent="0.25">
      <c r="A37" s="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8"/>
      <c r="AH37" s="22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4" s="3" customFormat="1" ht="15" customHeight="1" x14ac:dyDescent="0.25">
      <c r="A38" s="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8"/>
      <c r="AH38" s="22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8"/>
      <c r="AH39" s="22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8"/>
      <c r="AH40" s="22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2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  <c r="AR58" s="4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  <c r="AR59" s="4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  <c r="AR60" s="4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40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  <c r="AR65" s="52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  <c r="AR66" s="52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  <c r="AR67" s="52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  <c r="AR68" s="52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  <c r="AR69" s="52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8"/>
      <c r="AH80" s="22"/>
      <c r="AI80" s="20"/>
      <c r="AJ80" s="20"/>
      <c r="AK80" s="20"/>
      <c r="AL80" s="20"/>
      <c r="AM80" s="20"/>
      <c r="AN80" s="20"/>
      <c r="AO80" s="20"/>
      <c r="AP80" s="20"/>
      <c r="AQ80" s="20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8"/>
      <c r="AH81" s="22"/>
      <c r="AI81" s="20"/>
      <c r="AJ81" s="20"/>
      <c r="AK81" s="20"/>
      <c r="AL81" s="20"/>
      <c r="AM81" s="20"/>
      <c r="AN81" s="20"/>
      <c r="AO81" s="20"/>
      <c r="AP81" s="20"/>
      <c r="AQ81" s="20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8"/>
      <c r="AH82" s="22"/>
      <c r="AI82" s="20"/>
      <c r="AJ82" s="20"/>
      <c r="AK82" s="20"/>
      <c r="AL82" s="20"/>
      <c r="AM82" s="20"/>
      <c r="AN82" s="20"/>
      <c r="AO82" s="20"/>
      <c r="AP82" s="20"/>
      <c r="AQ82" s="20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8"/>
      <c r="AH83" s="22"/>
      <c r="AI83" s="20"/>
      <c r="AJ83" s="20"/>
      <c r="AK83" s="20"/>
      <c r="AL83" s="20"/>
      <c r="AM83" s="20"/>
      <c r="AN83" s="20"/>
      <c r="AO83" s="20"/>
      <c r="AP83" s="20"/>
      <c r="AQ83" s="20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8"/>
      <c r="P84" s="8"/>
      <c r="Q84" s="8"/>
      <c r="R84" s="8"/>
      <c r="S84" s="8"/>
      <c r="T84" s="8"/>
      <c r="U84" s="20"/>
      <c r="V84" s="21"/>
      <c r="W84" s="20"/>
      <c r="X84" s="20"/>
      <c r="Y84" s="8"/>
      <c r="Z84" s="8"/>
      <c r="AA84" s="8"/>
      <c r="AB84" s="8"/>
      <c r="AC84" s="8"/>
      <c r="AD84" s="8"/>
      <c r="AE84" s="8"/>
      <c r="AF84" s="8"/>
      <c r="AG84" s="8"/>
      <c r="AH84" s="22"/>
      <c r="AI84" s="20"/>
      <c r="AJ84" s="20"/>
      <c r="AK84" s="8"/>
      <c r="AL84" s="8"/>
      <c r="AM84" s="8"/>
      <c r="AN84" s="8"/>
      <c r="AO84" s="8"/>
      <c r="AP84" s="8"/>
      <c r="AQ84" s="8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8"/>
      <c r="P85" s="8"/>
      <c r="Q85" s="8"/>
      <c r="R85" s="8"/>
      <c r="S85" s="8"/>
      <c r="T85" s="8"/>
      <c r="U85" s="20"/>
      <c r="V85" s="21"/>
      <c r="W85" s="20"/>
      <c r="X85" s="20"/>
      <c r="Y85" s="8"/>
      <c r="Z85" s="8"/>
      <c r="AA85" s="8"/>
      <c r="AB85" s="8"/>
      <c r="AC85" s="8"/>
      <c r="AD85" s="8"/>
      <c r="AE85" s="8"/>
      <c r="AF85" s="8"/>
      <c r="AG85" s="8"/>
      <c r="AH85" s="22"/>
      <c r="AI85" s="20"/>
      <c r="AJ85" s="20"/>
      <c r="AK85" s="8"/>
      <c r="AL85" s="8"/>
      <c r="AM85" s="8"/>
      <c r="AN85" s="8"/>
      <c r="AO85" s="8"/>
      <c r="AP85" s="8"/>
      <c r="AQ85" s="8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8"/>
      <c r="P86" s="8"/>
      <c r="Q86" s="8"/>
      <c r="R86" s="8"/>
      <c r="S86" s="8"/>
      <c r="T86" s="8"/>
      <c r="U86" s="20"/>
      <c r="V86" s="21"/>
      <c r="W86" s="20"/>
      <c r="X86" s="20"/>
      <c r="Y86" s="8"/>
      <c r="Z86" s="8"/>
      <c r="AA86" s="8"/>
      <c r="AB86" s="8"/>
      <c r="AC86" s="8"/>
      <c r="AD86" s="8"/>
      <c r="AE86" s="8"/>
      <c r="AF86" s="8"/>
      <c r="AG86" s="8"/>
      <c r="AH86" s="22"/>
      <c r="AI86" s="20"/>
      <c r="AJ86" s="20"/>
      <c r="AK86" s="8"/>
      <c r="AL86" s="8"/>
      <c r="AM86" s="8"/>
      <c r="AN86" s="8"/>
      <c r="AO86" s="8"/>
      <c r="AP86" s="8"/>
      <c r="AQ86" s="8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/>
      <c r="P87" s="8"/>
      <c r="Q87" s="8"/>
      <c r="R87" s="8"/>
      <c r="S87" s="8"/>
      <c r="T87" s="8"/>
      <c r="U87" s="20"/>
      <c r="V87" s="21"/>
      <c r="W87" s="20"/>
      <c r="X87" s="20"/>
      <c r="Y87" s="8"/>
      <c r="Z87" s="8"/>
      <c r="AA87" s="8"/>
      <c r="AB87" s="8"/>
      <c r="AC87" s="8"/>
      <c r="AD87" s="8"/>
      <c r="AE87" s="8"/>
      <c r="AF87" s="8"/>
      <c r="AG87" s="8"/>
      <c r="AH87" s="22"/>
      <c r="AI87" s="20"/>
      <c r="AJ87" s="20"/>
      <c r="AK87" s="8"/>
      <c r="AL87" s="8"/>
      <c r="AM87" s="8"/>
      <c r="AN87" s="8"/>
      <c r="AO87" s="8"/>
      <c r="AP87" s="8"/>
      <c r="AQ87" s="8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1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2"/>
      <c r="AI88" s="20"/>
      <c r="AJ88" s="20"/>
      <c r="AK88" s="8"/>
      <c r="AL88" s="8"/>
      <c r="AM88" s="8"/>
      <c r="AN88" s="8"/>
      <c r="AO88" s="8"/>
      <c r="AP88" s="8"/>
      <c r="AQ88" s="8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s="3" customFormat="1" ht="15" customHeight="1" x14ac:dyDescent="0.25">
      <c r="A173" s="4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8"/>
      <c r="P173" s="8"/>
      <c r="Q173" s="8"/>
      <c r="R173" s="8"/>
      <c r="S173" s="8"/>
      <c r="T173" s="8"/>
      <c r="U173" s="20"/>
      <c r="V173" s="21"/>
      <c r="W173" s="20"/>
      <c r="X173" s="20"/>
      <c r="Y173" s="8"/>
      <c r="Z173" s="8"/>
      <c r="AA173" s="8"/>
      <c r="AB173" s="8"/>
      <c r="AC173" s="8"/>
      <c r="AD173" s="8"/>
      <c r="AE173" s="8"/>
      <c r="AF173" s="8"/>
      <c r="AG173" s="8"/>
      <c r="AH173" s="22"/>
      <c r="AI173" s="20"/>
      <c r="AJ173" s="20"/>
      <c r="AK173" s="8"/>
      <c r="AL173" s="8"/>
      <c r="AM173" s="8"/>
      <c r="AN173" s="8"/>
      <c r="AO173" s="8"/>
      <c r="AP173" s="8"/>
      <c r="AQ173" s="8"/>
      <c r="AR173" s="52"/>
    </row>
    <row r="174" spans="1:44" s="3" customFormat="1" ht="15" customHeight="1" x14ac:dyDescent="0.25">
      <c r="A174" s="4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8"/>
      <c r="P174" s="8"/>
      <c r="Q174" s="8"/>
      <c r="R174" s="8"/>
      <c r="S174" s="8"/>
      <c r="T174" s="8"/>
      <c r="U174" s="20"/>
      <c r="V174" s="21"/>
      <c r="W174" s="20"/>
      <c r="X174" s="20"/>
      <c r="Y174" s="8"/>
      <c r="Z174" s="8"/>
      <c r="AA174" s="8"/>
      <c r="AB174" s="8"/>
      <c r="AC174" s="8"/>
      <c r="AD174" s="8"/>
      <c r="AE174" s="8"/>
      <c r="AF174" s="8"/>
      <c r="AG174" s="8"/>
      <c r="AH174" s="22"/>
      <c r="AI174" s="20"/>
      <c r="AJ174" s="20"/>
      <c r="AK174" s="8"/>
      <c r="AL174" s="8"/>
      <c r="AM174" s="8"/>
      <c r="AN174" s="8"/>
      <c r="AO174" s="8"/>
      <c r="AP174" s="8"/>
      <c r="AQ174" s="8"/>
      <c r="AR174" s="52"/>
    </row>
    <row r="175" spans="1:44" s="3" customFormat="1" ht="15" customHeight="1" x14ac:dyDescent="0.25">
      <c r="A175" s="4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8"/>
      <c r="P175" s="8"/>
      <c r="Q175" s="8"/>
      <c r="R175" s="8"/>
      <c r="S175" s="8"/>
      <c r="T175" s="8"/>
      <c r="U175" s="20"/>
      <c r="V175" s="21"/>
      <c r="W175" s="20"/>
      <c r="X175" s="20"/>
      <c r="Y175" s="8"/>
      <c r="Z175" s="8"/>
      <c r="AA175" s="8"/>
      <c r="AB175" s="8"/>
      <c r="AC175" s="8"/>
      <c r="AD175" s="8"/>
      <c r="AE175" s="8"/>
      <c r="AF175" s="8"/>
      <c r="AG175" s="8"/>
      <c r="AH175" s="22"/>
      <c r="AI175" s="20"/>
      <c r="AJ175" s="20"/>
      <c r="AK175" s="8"/>
      <c r="AL175" s="8"/>
      <c r="AM175" s="8"/>
      <c r="AN175" s="8"/>
      <c r="AO175" s="8"/>
      <c r="AP175" s="8"/>
      <c r="AQ175" s="8"/>
      <c r="AR175" s="52"/>
    </row>
    <row r="176" spans="1:44" s="3" customFormat="1" ht="15" customHeight="1" x14ac:dyDescent="0.25">
      <c r="A176" s="4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8"/>
      <c r="P176" s="8"/>
      <c r="Q176" s="8"/>
      <c r="R176" s="8"/>
      <c r="S176" s="8"/>
      <c r="T176" s="8"/>
      <c r="U176" s="20"/>
      <c r="V176" s="21"/>
      <c r="W176" s="20"/>
      <c r="X176" s="20"/>
      <c r="Y176" s="8"/>
      <c r="Z176" s="8"/>
      <c r="AA176" s="8"/>
      <c r="AB176" s="8"/>
      <c r="AC176" s="8"/>
      <c r="AD176" s="8"/>
      <c r="AE176" s="8"/>
      <c r="AF176" s="8"/>
      <c r="AG176" s="8"/>
      <c r="AH176" s="22"/>
      <c r="AI176" s="20"/>
      <c r="AJ176" s="20"/>
      <c r="AK176" s="8"/>
      <c r="AL176" s="8"/>
      <c r="AM176" s="8"/>
      <c r="AN176" s="8"/>
      <c r="AO176" s="8"/>
      <c r="AP176" s="8"/>
      <c r="AQ176" s="8"/>
      <c r="AR176" s="52"/>
    </row>
    <row r="177" spans="2:43" ht="15" customHeight="1" x14ac:dyDescent="0.25">
      <c r="AG177" s="8"/>
      <c r="AH177" s="22"/>
      <c r="AI177" s="20"/>
      <c r="AJ177" s="20"/>
    </row>
    <row r="178" spans="2:43" ht="15" customHeight="1" x14ac:dyDescent="0.25">
      <c r="AG178" s="8"/>
      <c r="AH178" s="22"/>
      <c r="AI178" s="20"/>
      <c r="AJ178" s="20"/>
    </row>
    <row r="179" spans="2:43" ht="15" customHeight="1" x14ac:dyDescent="0.25">
      <c r="AG179" s="8"/>
      <c r="AH179" s="22"/>
      <c r="AI179" s="20"/>
      <c r="AJ179" s="20"/>
    </row>
    <row r="180" spans="2:43" ht="15" customHeight="1" x14ac:dyDescent="0.25">
      <c r="AG180" s="8"/>
      <c r="AH180" s="22"/>
      <c r="AI180" s="20"/>
      <c r="AJ180" s="20"/>
    </row>
    <row r="181" spans="2:43" ht="15" customHeight="1" x14ac:dyDescent="0.25">
      <c r="AG181" s="8"/>
      <c r="AH181" s="22"/>
      <c r="AI181" s="20"/>
      <c r="AJ181" s="20"/>
    </row>
    <row r="182" spans="2:43" ht="15" customHeight="1" x14ac:dyDescent="0.25">
      <c r="AG182" s="8"/>
      <c r="AH182" s="22"/>
      <c r="AI182" s="20"/>
      <c r="AJ182" s="20"/>
    </row>
    <row r="183" spans="2:43" ht="15" customHeight="1" x14ac:dyDescent="0.25">
      <c r="AG183" s="8"/>
      <c r="AH183" s="22"/>
      <c r="AI183" s="20"/>
      <c r="AJ183" s="20"/>
    </row>
    <row r="190" spans="2:43" ht="15" customHeight="1" x14ac:dyDescent="0.2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</row>
    <row r="191" spans="2:43" ht="15" customHeight="1" x14ac:dyDescent="0.2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</row>
    <row r="192" spans="2:43" ht="15" customHeight="1" x14ac:dyDescent="0.2"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</row>
    <row r="193" spans="2:43" ht="15" customHeight="1" x14ac:dyDescent="0.2"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</row>
    <row r="194" spans="2:43" ht="15" customHeight="1" x14ac:dyDescent="0.2"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</row>
    <row r="195" spans="2:43" ht="15" customHeight="1" x14ac:dyDescent="0.2"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</row>
    <row r="196" spans="2:43" ht="15" customHeight="1" x14ac:dyDescent="0.25"/>
    <row r="197" spans="2:43" ht="15" customHeight="1" x14ac:dyDescent="0.25"/>
  </sheetData>
  <sortState ref="D23:K24">
    <sortCondition descending="1" ref="D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BE187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11.85546875" bestFit="1" customWidth="1"/>
    <col min="5" max="9" width="5.42578125" customWidth="1"/>
    <col min="10" max="10" width="8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1.85546875" bestFit="1" customWidth="1"/>
    <col min="27" max="31" width="5.42578125" customWidth="1"/>
    <col min="32" max="32" width="8.140625" customWidth="1"/>
    <col min="33" max="33" width="0.7109375" customWidth="1"/>
    <col min="34" max="37" width="5.7109375" style="42" customWidth="1"/>
    <col min="38" max="38" width="0.7109375" style="42" customWidth="1"/>
    <col min="39" max="39" width="5.140625" customWidth="1"/>
    <col min="40" max="40" width="5.28515625" customWidth="1"/>
    <col min="41" max="41" width="5.140625" customWidth="1"/>
    <col min="42" max="42" width="5.28515625" customWidth="1"/>
    <col min="43" max="43" width="5" customWidth="1"/>
    <col min="44" max="44" width="8" customWidth="1"/>
    <col min="45" max="45" width="0.7109375" customWidth="1"/>
  </cols>
  <sheetData>
    <row r="1" spans="1:57" x14ac:dyDescent="0.25">
      <c r="A1" s="20"/>
      <c r="B1" s="61" t="s">
        <v>35</v>
      </c>
      <c r="C1" s="48"/>
      <c r="D1" s="49"/>
      <c r="E1" s="50" t="s">
        <v>36</v>
      </c>
      <c r="F1" s="116"/>
      <c r="G1" s="117"/>
      <c r="H1" s="117"/>
      <c r="I1" s="51"/>
      <c r="J1" s="48"/>
      <c r="K1" s="66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116"/>
      <c r="AB1" s="116"/>
      <c r="AC1" s="117"/>
      <c r="AD1" s="117"/>
      <c r="AE1" s="51"/>
      <c r="AF1" s="48"/>
      <c r="AG1" s="66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2" t="s">
        <v>37</v>
      </c>
      <c r="C2" s="63"/>
      <c r="D2" s="64"/>
      <c r="E2" s="6" t="s">
        <v>8</v>
      </c>
      <c r="F2" s="44"/>
      <c r="G2" s="44"/>
      <c r="H2" s="44"/>
      <c r="I2" s="45"/>
      <c r="J2" s="7"/>
      <c r="K2" s="77"/>
      <c r="L2" s="23" t="s">
        <v>74</v>
      </c>
      <c r="M2" s="44"/>
      <c r="N2" s="44"/>
      <c r="O2" s="46"/>
      <c r="P2" s="54"/>
      <c r="Q2" s="23" t="s">
        <v>75</v>
      </c>
      <c r="R2" s="44"/>
      <c r="S2" s="44"/>
      <c r="T2" s="44"/>
      <c r="U2" s="45"/>
      <c r="V2" s="46"/>
      <c r="W2" s="54"/>
      <c r="X2" s="118" t="s">
        <v>76</v>
      </c>
      <c r="Y2" s="119"/>
      <c r="Z2" s="120"/>
      <c r="AA2" s="6" t="s">
        <v>8</v>
      </c>
      <c r="AB2" s="44"/>
      <c r="AC2" s="44"/>
      <c r="AD2" s="44"/>
      <c r="AE2" s="45"/>
      <c r="AF2" s="7"/>
      <c r="AG2" s="77"/>
      <c r="AH2" s="23" t="s">
        <v>77</v>
      </c>
      <c r="AI2" s="44"/>
      <c r="AJ2" s="44"/>
      <c r="AK2" s="46"/>
      <c r="AL2" s="54"/>
      <c r="AM2" s="23" t="s">
        <v>75</v>
      </c>
      <c r="AN2" s="44"/>
      <c r="AO2" s="44"/>
      <c r="AP2" s="44"/>
      <c r="AQ2" s="45"/>
      <c r="AR2" s="46"/>
      <c r="AS2" s="12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21"/>
      <c r="L3" s="5" t="s">
        <v>4</v>
      </c>
      <c r="M3" s="5" t="s">
        <v>5</v>
      </c>
      <c r="N3" s="5" t="s">
        <v>47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21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21"/>
      <c r="AH3" s="5" t="s">
        <v>4</v>
      </c>
      <c r="AI3" s="5" t="s">
        <v>5</v>
      </c>
      <c r="AJ3" s="5" t="s">
        <v>47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2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76"/>
      <c r="E4" s="14"/>
      <c r="F4" s="14"/>
      <c r="G4" s="14"/>
      <c r="H4" s="15"/>
      <c r="I4" s="14"/>
      <c r="J4" s="72"/>
      <c r="K4" s="42"/>
      <c r="L4" s="79"/>
      <c r="M4" s="5"/>
      <c r="N4" s="5"/>
      <c r="O4" s="5"/>
      <c r="P4" s="8"/>
      <c r="Q4" s="14"/>
      <c r="R4" s="14"/>
      <c r="S4" s="15"/>
      <c r="T4" s="14"/>
      <c r="U4" s="14"/>
      <c r="V4" s="122"/>
      <c r="W4" s="42"/>
      <c r="X4" s="14">
        <v>2009</v>
      </c>
      <c r="Y4" s="14" t="s">
        <v>27</v>
      </c>
      <c r="Z4" s="76" t="s">
        <v>31</v>
      </c>
      <c r="AA4" s="14">
        <v>15</v>
      </c>
      <c r="AB4" s="14">
        <v>2</v>
      </c>
      <c r="AC4" s="14">
        <v>18</v>
      </c>
      <c r="AD4" s="14">
        <v>17</v>
      </c>
      <c r="AE4" s="14">
        <v>76</v>
      </c>
      <c r="AF4" s="28">
        <v>0.69720000000000004</v>
      </c>
      <c r="AG4" s="8">
        <v>109</v>
      </c>
      <c r="AH4" s="5"/>
      <c r="AI4" s="5"/>
      <c r="AJ4" s="5"/>
      <c r="AK4" s="5"/>
      <c r="AL4" s="8"/>
      <c r="AM4" s="14"/>
      <c r="AN4" s="14"/>
      <c r="AO4" s="14"/>
      <c r="AP4" s="14"/>
      <c r="AQ4" s="14"/>
      <c r="AR4" s="142"/>
      <c r="AS4" s="4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76"/>
      <c r="E5" s="14"/>
      <c r="F5" s="14"/>
      <c r="G5" s="14"/>
      <c r="H5" s="15"/>
      <c r="I5" s="14"/>
      <c r="J5" s="72"/>
      <c r="K5" s="42"/>
      <c r="L5" s="79"/>
      <c r="M5" s="5"/>
      <c r="N5" s="5"/>
      <c r="O5" s="5"/>
      <c r="P5" s="8"/>
      <c r="Q5" s="14"/>
      <c r="R5" s="14"/>
      <c r="S5" s="15"/>
      <c r="T5" s="14"/>
      <c r="U5" s="14"/>
      <c r="V5" s="122"/>
      <c r="W5" s="42"/>
      <c r="X5" s="14">
        <v>2010</v>
      </c>
      <c r="Y5" s="14" t="s">
        <v>30</v>
      </c>
      <c r="Z5" s="76" t="s">
        <v>31</v>
      </c>
      <c r="AA5" s="14">
        <v>16</v>
      </c>
      <c r="AB5" s="14">
        <v>6</v>
      </c>
      <c r="AC5" s="14">
        <v>21</v>
      </c>
      <c r="AD5" s="14">
        <v>29</v>
      </c>
      <c r="AE5" s="14">
        <v>93</v>
      </c>
      <c r="AF5" s="28">
        <v>0.67390000000000005</v>
      </c>
      <c r="AG5" s="8">
        <v>138</v>
      </c>
      <c r="AH5" s="5" t="s">
        <v>40</v>
      </c>
      <c r="AI5" s="5" t="s">
        <v>40</v>
      </c>
      <c r="AJ5" s="14" t="s">
        <v>34</v>
      </c>
      <c r="AK5" s="14" t="s">
        <v>53</v>
      </c>
      <c r="AL5" s="8"/>
      <c r="AM5" s="14">
        <v>2</v>
      </c>
      <c r="AN5" s="14">
        <v>1</v>
      </c>
      <c r="AO5" s="14">
        <v>2</v>
      </c>
      <c r="AP5" s="14">
        <v>4</v>
      </c>
      <c r="AQ5" s="14">
        <v>13</v>
      </c>
      <c r="AR5" s="142">
        <v>0.54159999999999997</v>
      </c>
      <c r="AS5" s="47">
        <v>24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7"/>
      <c r="D6" s="76"/>
      <c r="E6" s="14"/>
      <c r="F6" s="14"/>
      <c r="G6" s="14"/>
      <c r="H6" s="15"/>
      <c r="I6" s="14"/>
      <c r="J6" s="72"/>
      <c r="K6" s="42"/>
      <c r="L6" s="79"/>
      <c r="M6" s="5"/>
      <c r="N6" s="5"/>
      <c r="O6" s="5"/>
      <c r="Q6" s="14"/>
      <c r="R6" s="14"/>
      <c r="S6" s="15"/>
      <c r="T6" s="14"/>
      <c r="U6" s="14"/>
      <c r="V6" s="122"/>
      <c r="W6" s="42"/>
      <c r="X6" s="14">
        <v>2011</v>
      </c>
      <c r="Y6" s="14" t="s">
        <v>34</v>
      </c>
      <c r="Z6" s="76" t="s">
        <v>31</v>
      </c>
      <c r="AA6" s="14">
        <v>18</v>
      </c>
      <c r="AB6" s="14">
        <v>5</v>
      </c>
      <c r="AC6" s="14">
        <v>15</v>
      </c>
      <c r="AD6" s="14">
        <v>36</v>
      </c>
      <c r="AE6" s="14">
        <v>105</v>
      </c>
      <c r="AF6" s="28">
        <v>0.6774</v>
      </c>
      <c r="AG6" s="8">
        <v>155</v>
      </c>
      <c r="AH6" s="5"/>
      <c r="AI6" s="5" t="s">
        <v>82</v>
      </c>
      <c r="AJ6" s="5" t="s">
        <v>38</v>
      </c>
      <c r="AK6" s="5" t="s">
        <v>27</v>
      </c>
      <c r="AL6" s="8"/>
      <c r="AM6" s="14">
        <v>7</v>
      </c>
      <c r="AN6" s="14">
        <v>0</v>
      </c>
      <c r="AO6" s="14">
        <v>8</v>
      </c>
      <c r="AP6" s="14">
        <v>11</v>
      </c>
      <c r="AQ6" s="14">
        <v>28</v>
      </c>
      <c r="AR6" s="142">
        <v>0.56000000000000005</v>
      </c>
      <c r="AS6" s="143">
        <v>50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/>
      <c r="C7" s="17"/>
      <c r="D7" s="76"/>
      <c r="E7" s="14"/>
      <c r="F7" s="14"/>
      <c r="G7" s="14"/>
      <c r="H7" s="15"/>
      <c r="I7" s="14"/>
      <c r="J7" s="72"/>
      <c r="K7" s="42"/>
      <c r="L7" s="79"/>
      <c r="M7" s="5"/>
      <c r="N7" s="5"/>
      <c r="O7" s="5"/>
      <c r="Q7" s="14"/>
      <c r="R7" s="14"/>
      <c r="S7" s="15"/>
      <c r="T7" s="14"/>
      <c r="U7" s="14"/>
      <c r="V7" s="122"/>
      <c r="W7" s="42"/>
      <c r="X7" s="14">
        <v>2012</v>
      </c>
      <c r="Y7" s="14" t="s">
        <v>34</v>
      </c>
      <c r="Z7" s="76" t="s">
        <v>31</v>
      </c>
      <c r="AA7" s="14">
        <v>18</v>
      </c>
      <c r="AB7" s="14">
        <v>5</v>
      </c>
      <c r="AC7" s="14">
        <v>24</v>
      </c>
      <c r="AD7" s="14">
        <v>28</v>
      </c>
      <c r="AE7" s="14">
        <v>96</v>
      </c>
      <c r="AF7" s="28">
        <v>0.74409999999999998</v>
      </c>
      <c r="AG7" s="8">
        <v>129</v>
      </c>
      <c r="AH7" s="5"/>
      <c r="AI7" s="5"/>
      <c r="AJ7" s="5" t="s">
        <v>27</v>
      </c>
      <c r="AK7" s="5" t="s">
        <v>83</v>
      </c>
      <c r="AL7" s="8"/>
      <c r="AM7" s="14">
        <v>8</v>
      </c>
      <c r="AN7" s="14">
        <v>0</v>
      </c>
      <c r="AO7" s="14">
        <v>6</v>
      </c>
      <c r="AP7" s="14">
        <v>8</v>
      </c>
      <c r="AQ7" s="14">
        <v>29</v>
      </c>
      <c r="AR7" s="142">
        <v>0.64439999999999997</v>
      </c>
      <c r="AS7" s="47">
        <v>45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/>
      <c r="C8" s="17"/>
      <c r="D8" s="76"/>
      <c r="E8" s="14"/>
      <c r="F8" s="14"/>
      <c r="G8" s="14"/>
      <c r="H8" s="15"/>
      <c r="I8" s="14"/>
      <c r="J8" s="72"/>
      <c r="K8" s="42"/>
      <c r="L8" s="79"/>
      <c r="M8" s="5"/>
      <c r="N8" s="5"/>
      <c r="O8" s="5"/>
      <c r="Q8" s="14"/>
      <c r="R8" s="14"/>
      <c r="S8" s="15"/>
      <c r="T8" s="14"/>
      <c r="U8" s="14"/>
      <c r="V8" s="122"/>
      <c r="W8" s="42"/>
      <c r="X8" s="14"/>
      <c r="Y8" s="14"/>
      <c r="Z8" s="76"/>
      <c r="AA8" s="14"/>
      <c r="AB8" s="14"/>
      <c r="AC8" s="14"/>
      <c r="AD8" s="14"/>
      <c r="AE8" s="14"/>
      <c r="AF8" s="28"/>
      <c r="AG8" s="8"/>
      <c r="AH8" s="5"/>
      <c r="AI8" s="5"/>
      <c r="AJ8" s="5"/>
      <c r="AK8" s="5"/>
      <c r="AL8" s="8"/>
      <c r="AM8" s="14"/>
      <c r="AN8" s="14"/>
      <c r="AO8" s="14"/>
      <c r="AP8" s="14"/>
      <c r="AQ8" s="14"/>
      <c r="AR8" s="142"/>
      <c r="AS8" s="4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/>
      <c r="C9" s="17"/>
      <c r="D9" s="76"/>
      <c r="E9" s="14"/>
      <c r="F9" s="14"/>
      <c r="G9" s="14"/>
      <c r="H9" s="15"/>
      <c r="I9" s="14"/>
      <c r="J9" s="72"/>
      <c r="K9" s="42"/>
      <c r="L9" s="79"/>
      <c r="M9" s="5"/>
      <c r="N9" s="5"/>
      <c r="O9" s="5"/>
      <c r="Q9" s="14"/>
      <c r="R9" s="14"/>
      <c r="S9" s="15"/>
      <c r="T9" s="14"/>
      <c r="U9" s="14"/>
      <c r="V9" s="122"/>
      <c r="W9" s="42"/>
      <c r="X9" s="144">
        <v>2015</v>
      </c>
      <c r="Y9" s="14" t="s">
        <v>34</v>
      </c>
      <c r="Z9" s="76" t="s">
        <v>31</v>
      </c>
      <c r="AA9" s="14">
        <v>18</v>
      </c>
      <c r="AB9" s="14">
        <v>3</v>
      </c>
      <c r="AC9" s="14">
        <v>10</v>
      </c>
      <c r="AD9" s="14">
        <v>37</v>
      </c>
      <c r="AE9" s="14">
        <v>117</v>
      </c>
      <c r="AF9" s="28">
        <v>0.80679999999999996</v>
      </c>
      <c r="AG9" s="8">
        <v>145</v>
      </c>
      <c r="AH9" s="5"/>
      <c r="AI9" s="5" t="s">
        <v>30</v>
      </c>
      <c r="AJ9" s="5" t="s">
        <v>84</v>
      </c>
      <c r="AK9" s="14" t="s">
        <v>34</v>
      </c>
      <c r="AL9" s="8"/>
      <c r="AM9" s="14">
        <v>8</v>
      </c>
      <c r="AN9" s="14">
        <v>0</v>
      </c>
      <c r="AO9" s="14">
        <v>6</v>
      </c>
      <c r="AP9" s="14">
        <v>10</v>
      </c>
      <c r="AQ9" s="14">
        <v>46</v>
      </c>
      <c r="AR9" s="142">
        <v>0.77959999999999996</v>
      </c>
      <c r="AS9" s="47">
        <v>59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2013</v>
      </c>
      <c r="C10" s="17" t="s">
        <v>38</v>
      </c>
      <c r="D10" s="76" t="s">
        <v>31</v>
      </c>
      <c r="E10" s="14">
        <v>22</v>
      </c>
      <c r="F10" s="14">
        <v>0</v>
      </c>
      <c r="G10" s="14">
        <v>3</v>
      </c>
      <c r="H10" s="14">
        <v>17</v>
      </c>
      <c r="I10" s="14">
        <v>77</v>
      </c>
      <c r="J10" s="72">
        <v>0.54200000000000004</v>
      </c>
      <c r="K10" s="42">
        <v>142</v>
      </c>
      <c r="L10" s="79"/>
      <c r="M10" s="5"/>
      <c r="N10" s="5"/>
      <c r="O10" s="5"/>
      <c r="Q10" s="14">
        <v>4</v>
      </c>
      <c r="R10" s="14">
        <v>0</v>
      </c>
      <c r="S10" s="14">
        <v>1</v>
      </c>
      <c r="T10" s="14">
        <v>1</v>
      </c>
      <c r="U10" s="14">
        <v>15</v>
      </c>
      <c r="V10" s="122">
        <v>0.6</v>
      </c>
      <c r="W10" s="42">
        <v>25</v>
      </c>
      <c r="X10" s="14"/>
      <c r="Y10" s="17"/>
      <c r="Z10" s="76"/>
      <c r="AA10" s="14"/>
      <c r="AB10" s="14"/>
      <c r="AC10" s="14"/>
      <c r="AD10" s="15"/>
      <c r="AE10" s="14"/>
      <c r="AF10" s="72"/>
      <c r="AG10" s="42"/>
      <c r="AH10" s="79"/>
      <c r="AI10" s="5"/>
      <c r="AJ10" s="5"/>
      <c r="AK10" s="5"/>
      <c r="AM10" s="14"/>
      <c r="AN10" s="14"/>
      <c r="AO10" s="15"/>
      <c r="AP10" s="14"/>
      <c r="AQ10" s="14"/>
      <c r="AR10" s="15"/>
      <c r="AS10" s="42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>
        <v>2014</v>
      </c>
      <c r="C11" s="17" t="s">
        <v>39</v>
      </c>
      <c r="D11" s="76" t="s">
        <v>31</v>
      </c>
      <c r="E11" s="14">
        <v>22</v>
      </c>
      <c r="F11" s="14">
        <v>0</v>
      </c>
      <c r="G11" s="14">
        <v>2</v>
      </c>
      <c r="H11" s="14">
        <v>21</v>
      </c>
      <c r="I11" s="14">
        <v>100</v>
      </c>
      <c r="J11" s="72">
        <v>0.629</v>
      </c>
      <c r="K11" s="42">
        <v>159</v>
      </c>
      <c r="L11" s="79"/>
      <c r="M11" s="5"/>
      <c r="N11" s="5"/>
      <c r="O11" s="5"/>
      <c r="Q11" s="14"/>
      <c r="R11" s="14"/>
      <c r="S11" s="15"/>
      <c r="T11" s="14"/>
      <c r="U11" s="14"/>
      <c r="V11" s="122"/>
      <c r="W11" s="42"/>
      <c r="X11" s="14"/>
      <c r="Y11" s="17"/>
      <c r="Z11" s="76"/>
      <c r="AA11" s="14"/>
      <c r="AB11" s="14"/>
      <c r="AC11" s="14"/>
      <c r="AD11" s="15"/>
      <c r="AE11" s="14"/>
      <c r="AF11" s="72"/>
      <c r="AG11" s="42"/>
      <c r="AH11" s="79"/>
      <c r="AI11" s="5"/>
      <c r="AJ11" s="5"/>
      <c r="AK11" s="5"/>
      <c r="AM11" s="14"/>
      <c r="AN11" s="14"/>
      <c r="AO11" s="15"/>
      <c r="AP11" s="14"/>
      <c r="AQ11" s="14"/>
      <c r="AR11" s="15"/>
      <c r="AS11" s="42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>
        <v>2016</v>
      </c>
      <c r="C12" s="17" t="s">
        <v>40</v>
      </c>
      <c r="D12" s="76" t="s">
        <v>41</v>
      </c>
      <c r="E12" s="14">
        <v>24</v>
      </c>
      <c r="F12" s="14">
        <v>1</v>
      </c>
      <c r="G12" s="14">
        <v>3</v>
      </c>
      <c r="H12" s="14">
        <v>16</v>
      </c>
      <c r="I12" s="14">
        <v>106</v>
      </c>
      <c r="J12" s="72">
        <v>0.58899999999999997</v>
      </c>
      <c r="K12" s="42">
        <v>180</v>
      </c>
      <c r="L12" s="79"/>
      <c r="M12" s="5"/>
      <c r="N12" s="5"/>
      <c r="O12" s="5"/>
      <c r="Q12" s="14"/>
      <c r="R12" s="14"/>
      <c r="S12" s="15"/>
      <c r="T12" s="14"/>
      <c r="U12" s="14"/>
      <c r="V12" s="122"/>
      <c r="W12" s="42"/>
      <c r="X12" s="14"/>
      <c r="Y12" s="17"/>
      <c r="Z12" s="76"/>
      <c r="AA12" s="14"/>
      <c r="AB12" s="14"/>
      <c r="AC12" s="14"/>
      <c r="AD12" s="15"/>
      <c r="AE12" s="14"/>
      <c r="AF12" s="72"/>
      <c r="AG12" s="42"/>
      <c r="AH12" s="79"/>
      <c r="AI12" s="5"/>
      <c r="AJ12" s="5"/>
      <c r="AK12" s="5"/>
      <c r="AM12" s="14"/>
      <c r="AN12" s="14"/>
      <c r="AO12" s="15"/>
      <c r="AP12" s="14"/>
      <c r="AQ12" s="14"/>
      <c r="AR12" s="15"/>
      <c r="AS12" s="42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>
        <v>2017</v>
      </c>
      <c r="C13" s="14" t="s">
        <v>53</v>
      </c>
      <c r="D13" s="76" t="s">
        <v>41</v>
      </c>
      <c r="E13" s="14">
        <v>23</v>
      </c>
      <c r="F13" s="14">
        <v>2</v>
      </c>
      <c r="G13" s="14">
        <v>2</v>
      </c>
      <c r="H13" s="14">
        <v>70</v>
      </c>
      <c r="I13" s="14">
        <v>133</v>
      </c>
      <c r="J13" s="28">
        <v>0.71889999999999998</v>
      </c>
      <c r="K13" s="77">
        <v>185</v>
      </c>
      <c r="L13" s="79"/>
      <c r="M13" s="5"/>
      <c r="N13" s="5"/>
      <c r="O13" s="5"/>
      <c r="Q13" s="14">
        <v>3</v>
      </c>
      <c r="R13" s="14">
        <v>1</v>
      </c>
      <c r="S13" s="14">
        <v>0</v>
      </c>
      <c r="T13" s="14">
        <v>6</v>
      </c>
      <c r="U13" s="14">
        <v>18</v>
      </c>
      <c r="V13" s="122">
        <v>0.621</v>
      </c>
      <c r="W13" s="42">
        <v>29</v>
      </c>
      <c r="X13" s="14"/>
      <c r="Y13" s="17"/>
      <c r="Z13" s="76"/>
      <c r="AA13" s="14"/>
      <c r="AB13" s="14"/>
      <c r="AC13" s="14"/>
      <c r="AD13" s="15"/>
      <c r="AE13" s="14"/>
      <c r="AF13" s="72"/>
      <c r="AG13" s="42"/>
      <c r="AH13" s="79"/>
      <c r="AI13" s="5"/>
      <c r="AJ13" s="5"/>
      <c r="AK13" s="5"/>
      <c r="AM13" s="14"/>
      <c r="AN13" s="14"/>
      <c r="AO13" s="15"/>
      <c r="AP13" s="14"/>
      <c r="AQ13" s="14"/>
      <c r="AR13" s="15"/>
      <c r="AS13" s="42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4"/>
      <c r="C14" s="17"/>
      <c r="D14" s="76"/>
      <c r="E14" s="14"/>
      <c r="F14" s="14"/>
      <c r="G14" s="14"/>
      <c r="H14" s="15"/>
      <c r="I14" s="14"/>
      <c r="J14" s="28"/>
      <c r="K14" s="78"/>
      <c r="L14" s="79"/>
      <c r="M14" s="5"/>
      <c r="N14" s="5"/>
      <c r="O14" s="5"/>
      <c r="Q14" s="14"/>
      <c r="R14" s="14"/>
      <c r="S14" s="15"/>
      <c r="T14" s="14"/>
      <c r="U14" s="14"/>
      <c r="V14" s="122"/>
      <c r="W14" s="42"/>
      <c r="X14" s="14">
        <v>2018</v>
      </c>
      <c r="Y14" s="14" t="s">
        <v>34</v>
      </c>
      <c r="Z14" s="76" t="s">
        <v>85</v>
      </c>
      <c r="AA14" s="14">
        <v>10</v>
      </c>
      <c r="AB14" s="14">
        <v>1</v>
      </c>
      <c r="AC14" s="14">
        <v>12</v>
      </c>
      <c r="AD14" s="14">
        <v>33</v>
      </c>
      <c r="AE14" s="14">
        <v>68</v>
      </c>
      <c r="AF14" s="28">
        <v>0.75549999999999995</v>
      </c>
      <c r="AG14" s="8">
        <v>90</v>
      </c>
      <c r="AH14" s="5"/>
      <c r="AI14" s="14" t="s">
        <v>86</v>
      </c>
      <c r="AJ14" s="5" t="s">
        <v>30</v>
      </c>
      <c r="AK14" s="5"/>
      <c r="AL14" s="8"/>
      <c r="AM14" s="14">
        <v>8</v>
      </c>
      <c r="AN14" s="14">
        <v>0</v>
      </c>
      <c r="AO14" s="15">
        <v>2</v>
      </c>
      <c r="AP14" s="14">
        <v>17</v>
      </c>
      <c r="AQ14" s="14">
        <v>56</v>
      </c>
      <c r="AR14" s="122">
        <v>0.75670000000000004</v>
      </c>
      <c r="AS14" s="8">
        <v>74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4"/>
      <c r="C15" s="17"/>
      <c r="D15" s="76"/>
      <c r="E15" s="14"/>
      <c r="F15" s="14"/>
      <c r="G15" s="14"/>
      <c r="H15" s="15"/>
      <c r="I15" s="14"/>
      <c r="J15" s="72"/>
      <c r="K15" s="42"/>
      <c r="L15" s="79"/>
      <c r="M15" s="5"/>
      <c r="N15" s="5"/>
      <c r="O15" s="5"/>
      <c r="Q15" s="14"/>
      <c r="R15" s="14"/>
      <c r="S15" s="15"/>
      <c r="T15" s="14"/>
      <c r="U15" s="14"/>
      <c r="V15" s="122"/>
      <c r="W15" s="42"/>
      <c r="X15" s="14">
        <v>2019</v>
      </c>
      <c r="Y15" s="14" t="s">
        <v>34</v>
      </c>
      <c r="Z15" s="76" t="s">
        <v>85</v>
      </c>
      <c r="AA15" s="14">
        <v>1</v>
      </c>
      <c r="AB15" s="14">
        <v>0</v>
      </c>
      <c r="AC15" s="14">
        <v>1</v>
      </c>
      <c r="AD15" s="14">
        <v>0</v>
      </c>
      <c r="AE15" s="14">
        <v>5</v>
      </c>
      <c r="AF15" s="28">
        <v>0.83330000000000004</v>
      </c>
      <c r="AG15" s="42">
        <v>6</v>
      </c>
      <c r="AH15" s="79"/>
      <c r="AI15" s="5"/>
      <c r="AJ15" s="5"/>
      <c r="AK15" s="5"/>
      <c r="AM15" s="14">
        <v>6</v>
      </c>
      <c r="AN15" s="14">
        <v>0</v>
      </c>
      <c r="AO15" s="14">
        <v>2</v>
      </c>
      <c r="AP15" s="14">
        <v>14</v>
      </c>
      <c r="AQ15" s="14">
        <v>33</v>
      </c>
      <c r="AR15" s="142">
        <v>0.6734</v>
      </c>
      <c r="AS15" s="42">
        <v>49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123" t="s">
        <v>78</v>
      </c>
      <c r="C16" s="124"/>
      <c r="D16" s="125"/>
      <c r="E16" s="126">
        <f>SUM(E4:E15)</f>
        <v>91</v>
      </c>
      <c r="F16" s="126">
        <f>SUM(F4:F15)</f>
        <v>3</v>
      </c>
      <c r="G16" s="126">
        <f>SUM(G4:G15)</f>
        <v>10</v>
      </c>
      <c r="H16" s="126">
        <f>SUM(H4:H15)</f>
        <v>124</v>
      </c>
      <c r="I16" s="126">
        <f>SUM(I4:I15)</f>
        <v>416</v>
      </c>
      <c r="J16" s="127">
        <f>PRODUCT(I16/K16)</f>
        <v>0.62462462462462465</v>
      </c>
      <c r="K16" s="77">
        <f>SUM(K4:K15)</f>
        <v>666</v>
      </c>
      <c r="L16" s="23"/>
      <c r="M16" s="45"/>
      <c r="N16" s="82"/>
      <c r="O16" s="83"/>
      <c r="P16" s="8"/>
      <c r="Q16" s="126">
        <f>SUM(Q4:Q15)</f>
        <v>7</v>
      </c>
      <c r="R16" s="126">
        <f>SUM(R4:R15)</f>
        <v>1</v>
      </c>
      <c r="S16" s="126">
        <f>SUM(S4:S15)</f>
        <v>1</v>
      </c>
      <c r="T16" s="126">
        <f>SUM(T4:T15)</f>
        <v>7</v>
      </c>
      <c r="U16" s="126">
        <f>SUM(U4:U15)</f>
        <v>33</v>
      </c>
      <c r="V16" s="127">
        <f>PRODUCT(U16/W16)</f>
        <v>0.61111111111111116</v>
      </c>
      <c r="W16" s="77">
        <f>SUM(W4:W15)</f>
        <v>54</v>
      </c>
      <c r="X16" s="18" t="s">
        <v>78</v>
      </c>
      <c r="Y16" s="9"/>
      <c r="Z16" s="7"/>
      <c r="AA16" s="126">
        <f>SUM(AA4:AA15)</f>
        <v>96</v>
      </c>
      <c r="AB16" s="126">
        <f>SUM(AB4:AB15)</f>
        <v>22</v>
      </c>
      <c r="AC16" s="126">
        <f>SUM(AC4:AC15)</f>
        <v>101</v>
      </c>
      <c r="AD16" s="126">
        <f>SUM(AD4:AD15)</f>
        <v>180</v>
      </c>
      <c r="AE16" s="126">
        <f>SUM(AE4:AE15)</f>
        <v>560</v>
      </c>
      <c r="AF16" s="127">
        <f>PRODUCT(AE16/AG16)</f>
        <v>0.72538860103626945</v>
      </c>
      <c r="AG16" s="77">
        <f>SUM(AG4:AG15)</f>
        <v>772</v>
      </c>
      <c r="AH16" s="23"/>
      <c r="AI16" s="45"/>
      <c r="AJ16" s="82"/>
      <c r="AK16" s="83"/>
      <c r="AL16" s="8"/>
      <c r="AM16" s="126">
        <f>SUM(AM4:AM15)</f>
        <v>39</v>
      </c>
      <c r="AN16" s="126">
        <f>SUM(AN4:AN15)</f>
        <v>1</v>
      </c>
      <c r="AO16" s="126">
        <f>SUM(AO4:AO15)</f>
        <v>26</v>
      </c>
      <c r="AP16" s="126">
        <f>SUM(AP4:AP15)</f>
        <v>64</v>
      </c>
      <c r="AQ16" s="126">
        <f>SUM(AQ4:AQ15)</f>
        <v>205</v>
      </c>
      <c r="AR16" s="127">
        <f>PRODUCT(AQ16/AS16)</f>
        <v>0.68106312292358806</v>
      </c>
      <c r="AS16" s="121">
        <f>SUM(AS4:AS15)</f>
        <v>301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90"/>
      <c r="K17" s="42"/>
      <c r="L17" s="8"/>
      <c r="M17" s="8"/>
      <c r="N17" s="8"/>
      <c r="O17" s="8"/>
      <c r="P17" s="20"/>
      <c r="Q17" s="20"/>
      <c r="R17" s="21"/>
      <c r="S17" s="20"/>
      <c r="T17" s="20"/>
      <c r="U17" s="8"/>
      <c r="V17" s="8"/>
      <c r="W17" s="42"/>
      <c r="X17" s="20"/>
      <c r="Y17" s="20"/>
      <c r="Z17" s="20"/>
      <c r="AA17" s="20"/>
      <c r="AB17" s="20"/>
      <c r="AC17" s="20"/>
      <c r="AD17" s="20"/>
      <c r="AE17" s="20"/>
      <c r="AF17" s="90"/>
      <c r="AG17" s="42"/>
      <c r="AH17" s="8"/>
      <c r="AI17" s="8"/>
      <c r="AJ17" s="8"/>
      <c r="AK17" s="8"/>
      <c r="AL17" s="20"/>
      <c r="AM17" s="20"/>
      <c r="AN17" s="21"/>
      <c r="AO17" s="20"/>
      <c r="AP17" s="20"/>
      <c r="AQ17" s="8"/>
      <c r="AR17" s="8"/>
      <c r="AS17" s="42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28" t="s">
        <v>79</v>
      </c>
      <c r="C18" s="129"/>
      <c r="D18" s="130"/>
      <c r="E18" s="7" t="s">
        <v>2</v>
      </c>
      <c r="F18" s="5" t="s">
        <v>7</v>
      </c>
      <c r="G18" s="7" t="s">
        <v>4</v>
      </c>
      <c r="H18" s="5" t="s">
        <v>5</v>
      </c>
      <c r="I18" s="5" t="s">
        <v>12</v>
      </c>
      <c r="J18" s="5" t="s">
        <v>17</v>
      </c>
      <c r="K18" s="8"/>
      <c r="L18" s="5" t="s">
        <v>21</v>
      </c>
      <c r="M18" s="5" t="s">
        <v>22</v>
      </c>
      <c r="N18" s="5" t="s">
        <v>80</v>
      </c>
      <c r="O18" s="5" t="s">
        <v>81</v>
      </c>
      <c r="Q18" s="21"/>
      <c r="R18" s="21" t="s">
        <v>28</v>
      </c>
      <c r="S18" s="21"/>
      <c r="T18" s="20" t="s">
        <v>33</v>
      </c>
      <c r="U18" s="20"/>
      <c r="V18" s="20"/>
      <c r="W18" s="20"/>
      <c r="X18" s="21"/>
      <c r="Y18" s="21"/>
      <c r="Z18" s="21"/>
      <c r="AA18" s="21"/>
      <c r="AB18" s="131"/>
      <c r="AC18" s="20"/>
      <c r="AD18" s="20"/>
      <c r="AE18" s="20"/>
      <c r="AF18" s="20"/>
      <c r="AG18" s="20"/>
      <c r="AH18" s="20"/>
      <c r="AI18" s="20"/>
      <c r="AJ18" s="20"/>
      <c r="AK18" s="20"/>
      <c r="AM18" s="42"/>
      <c r="AN18" s="131"/>
      <c r="AO18" s="131"/>
      <c r="AP18" s="131"/>
      <c r="AQ18" s="131"/>
      <c r="AR18" s="131"/>
      <c r="AS18" s="131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25" t="s">
        <v>43</v>
      </c>
      <c r="C19" s="2"/>
      <c r="D19" s="26"/>
      <c r="E19" s="132">
        <v>3</v>
      </c>
      <c r="F19" s="132">
        <v>0</v>
      </c>
      <c r="G19" s="132">
        <v>0</v>
      </c>
      <c r="H19" s="132">
        <v>1</v>
      </c>
      <c r="I19" s="132">
        <v>10</v>
      </c>
      <c r="J19" s="133">
        <v>0.55600000000000005</v>
      </c>
      <c r="K19" s="20">
        <f>PRODUCT(I19/J19)</f>
        <v>17.985611510791365</v>
      </c>
      <c r="L19" s="134">
        <f>PRODUCT((F19+G19)/E19)</f>
        <v>0</v>
      </c>
      <c r="M19" s="134">
        <f>PRODUCT(H19/E19)</f>
        <v>0.33333333333333331</v>
      </c>
      <c r="N19" s="134">
        <f>PRODUCT((F19+G19+H19)/E19)</f>
        <v>0.33333333333333331</v>
      </c>
      <c r="O19" s="134">
        <f>PRODUCT(I19/E19)</f>
        <v>3.3333333333333335</v>
      </c>
      <c r="Q19" s="21"/>
      <c r="R19" s="21"/>
      <c r="S19" s="21"/>
      <c r="T19" s="20" t="s">
        <v>32</v>
      </c>
      <c r="U19" s="8"/>
      <c r="V19" s="42"/>
      <c r="W19" s="42"/>
      <c r="X19" s="131"/>
      <c r="Y19" s="131"/>
      <c r="Z19" s="131"/>
      <c r="AA19" s="131"/>
      <c r="AB19" s="21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1"/>
      <c r="AO19" s="21"/>
      <c r="AP19" s="21"/>
      <c r="AQ19" s="21"/>
      <c r="AR19" s="21"/>
      <c r="AS19" s="21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135" t="s">
        <v>37</v>
      </c>
      <c r="C20" s="136"/>
      <c r="D20" s="137"/>
      <c r="E20" s="132">
        <f>PRODUCT(E16+Q16)</f>
        <v>98</v>
      </c>
      <c r="F20" s="132">
        <f>PRODUCT(F16+R16)</f>
        <v>4</v>
      </c>
      <c r="G20" s="132">
        <f>PRODUCT(G16+S16)</f>
        <v>11</v>
      </c>
      <c r="H20" s="132">
        <f>PRODUCT(H16+T16)</f>
        <v>131</v>
      </c>
      <c r="I20" s="132">
        <f>PRODUCT(I16+U16)</f>
        <v>449</v>
      </c>
      <c r="J20" s="133">
        <f>PRODUCT(I20/K20)</f>
        <v>0.62361111111111112</v>
      </c>
      <c r="K20" s="20">
        <f>PRODUCT(K16+W16)</f>
        <v>720</v>
      </c>
      <c r="L20" s="134">
        <f>PRODUCT((F20+G20)/E20)</f>
        <v>0.15306122448979592</v>
      </c>
      <c r="M20" s="134">
        <f>PRODUCT(H20/E20)</f>
        <v>1.3367346938775511</v>
      </c>
      <c r="N20" s="134">
        <f>PRODUCT((F20+G20+H20)/E20)</f>
        <v>1.489795918367347</v>
      </c>
      <c r="O20" s="134">
        <f>PRODUCT(I20/E20)</f>
        <v>4.5816326530612246</v>
      </c>
      <c r="Q20" s="21"/>
      <c r="R20" s="21"/>
      <c r="S20" s="21"/>
      <c r="T20" s="20" t="s">
        <v>42</v>
      </c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2" t="s">
        <v>76</v>
      </c>
      <c r="C21" s="56"/>
      <c r="D21" s="138"/>
      <c r="E21" s="132">
        <f>PRODUCT(AA16+AM16)</f>
        <v>135</v>
      </c>
      <c r="F21" s="132">
        <f>PRODUCT(AB16+AN16)</f>
        <v>23</v>
      </c>
      <c r="G21" s="132">
        <f>PRODUCT(AC16+AO16)</f>
        <v>127</v>
      </c>
      <c r="H21" s="132">
        <f>PRODUCT(AD16+AP16)</f>
        <v>244</v>
      </c>
      <c r="I21" s="132">
        <f>PRODUCT(AE16+AQ16)</f>
        <v>765</v>
      </c>
      <c r="J21" s="133">
        <f>PRODUCT(I21/K21)</f>
        <v>0.71295433364398886</v>
      </c>
      <c r="K21" s="8">
        <f>PRODUCT(AG16+AS16)</f>
        <v>1073</v>
      </c>
      <c r="L21" s="134">
        <f>PRODUCT((F21+G21)/E21)</f>
        <v>1.1111111111111112</v>
      </c>
      <c r="M21" s="134">
        <f>PRODUCT(H21/E21)</f>
        <v>1.8074074074074074</v>
      </c>
      <c r="N21" s="134">
        <f>PRODUCT((F21+G21+H21)/E21)</f>
        <v>2.9185185185185185</v>
      </c>
      <c r="O21" s="134">
        <f>PRODUCT(I21/E21)</f>
        <v>5.666666666666667</v>
      </c>
      <c r="Q21" s="21"/>
      <c r="R21" s="21"/>
      <c r="S21" s="20"/>
      <c r="T21" s="20" t="s">
        <v>87</v>
      </c>
      <c r="U21" s="8"/>
      <c r="V21" s="8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8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139" t="s">
        <v>78</v>
      </c>
      <c r="C22" s="140"/>
      <c r="D22" s="141"/>
      <c r="E22" s="132">
        <f>SUM(E19:E21)</f>
        <v>236</v>
      </c>
      <c r="F22" s="132">
        <f t="shared" ref="F22:I22" si="0">SUM(F19:F21)</f>
        <v>27</v>
      </c>
      <c r="G22" s="132">
        <f t="shared" si="0"/>
        <v>138</v>
      </c>
      <c r="H22" s="132">
        <f t="shared" si="0"/>
        <v>376</v>
      </c>
      <c r="I22" s="132">
        <f t="shared" si="0"/>
        <v>1224</v>
      </c>
      <c r="J22" s="133">
        <f>PRODUCT(I22/K22)</f>
        <v>0.67587505511923629</v>
      </c>
      <c r="K22" s="20">
        <f>SUM(K19:K21)</f>
        <v>1810.9856115107914</v>
      </c>
      <c r="L22" s="134">
        <f>PRODUCT((F22+G22)/E22)</f>
        <v>0.69915254237288138</v>
      </c>
      <c r="M22" s="134">
        <f>PRODUCT(H22/E22)</f>
        <v>1.5932203389830508</v>
      </c>
      <c r="N22" s="134">
        <f>PRODUCT((F22+G22+H22)/E22)</f>
        <v>2.2923728813559321</v>
      </c>
      <c r="O22" s="134">
        <f>PRODUCT(I22/E22)</f>
        <v>5.1864406779661021</v>
      </c>
      <c r="Q22" s="8"/>
      <c r="R22" s="8"/>
      <c r="S22" s="8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8"/>
      <c r="F23" s="8"/>
      <c r="G23" s="8"/>
      <c r="H23" s="8"/>
      <c r="I23" s="8"/>
      <c r="J23" s="20"/>
      <c r="K23" s="20"/>
      <c r="L23" s="8"/>
      <c r="M23" s="8"/>
      <c r="N23" s="8"/>
      <c r="O23" s="8"/>
      <c r="P23" s="20"/>
      <c r="Q23" s="20"/>
      <c r="R23" s="20"/>
      <c r="S23" s="20"/>
      <c r="T23" s="21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1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H91" s="20"/>
      <c r="AI91" s="20"/>
      <c r="AJ91" s="20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H92" s="20"/>
      <c r="AI92" s="20"/>
      <c r="AJ92" s="20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H93" s="20"/>
      <c r="AI93" s="20"/>
      <c r="AJ93" s="20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H94" s="20"/>
      <c r="AI94" s="20"/>
      <c r="AJ94" s="20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H95" s="20"/>
      <c r="AI95" s="20"/>
      <c r="AJ95" s="20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H96" s="20"/>
      <c r="AI96" s="20"/>
      <c r="AJ96" s="20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H97" s="20"/>
      <c r="AI97" s="20"/>
      <c r="AJ97" s="20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H98" s="20"/>
      <c r="AI98" s="20"/>
      <c r="AJ98" s="20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H99" s="20"/>
      <c r="AI99" s="20"/>
      <c r="AJ99" s="20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H100" s="20"/>
      <c r="AI100" s="20"/>
      <c r="AJ100" s="20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H101" s="20"/>
      <c r="AI101" s="20"/>
      <c r="AJ101" s="20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H102" s="20"/>
      <c r="AI102" s="20"/>
      <c r="AJ102" s="20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H103" s="20"/>
      <c r="AI103" s="20"/>
      <c r="AJ103" s="20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H104" s="20"/>
      <c r="AI104" s="20"/>
      <c r="AJ104" s="20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H105" s="20"/>
      <c r="AI105" s="20"/>
      <c r="AJ105" s="20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H106" s="20"/>
      <c r="AI106" s="20"/>
      <c r="AJ106" s="20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H107" s="20"/>
      <c r="AI107" s="20"/>
      <c r="AJ107" s="20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H108" s="20"/>
      <c r="AI108" s="20"/>
      <c r="AJ108" s="20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H109" s="20"/>
      <c r="AI109" s="20"/>
      <c r="AJ109" s="20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H110" s="20"/>
      <c r="AI110" s="20"/>
      <c r="AJ110" s="20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H111" s="20"/>
      <c r="AI111" s="20"/>
      <c r="AJ111" s="20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H112" s="20"/>
      <c r="AI112" s="20"/>
      <c r="AJ112" s="20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H113" s="20"/>
      <c r="AI113" s="20"/>
      <c r="AJ113" s="20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H114" s="20"/>
      <c r="AI114" s="20"/>
      <c r="AJ114" s="20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H115" s="20"/>
      <c r="AI115" s="20"/>
      <c r="AJ115" s="20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H116" s="20"/>
      <c r="AI116" s="20"/>
      <c r="AJ116" s="20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H117" s="20"/>
      <c r="AI117" s="20"/>
      <c r="AJ117" s="20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H118" s="20"/>
      <c r="AI118" s="20"/>
      <c r="AJ118" s="20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H119" s="20"/>
      <c r="AI119" s="20"/>
      <c r="AJ119" s="20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H120" s="20"/>
      <c r="AI120" s="20"/>
      <c r="AJ120" s="20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H121" s="20"/>
      <c r="AI121" s="20"/>
      <c r="AJ121" s="20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H122" s="20"/>
      <c r="AI122" s="20"/>
      <c r="AJ122" s="20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H123" s="20"/>
      <c r="AI123" s="20"/>
      <c r="AJ123" s="20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H124" s="20"/>
      <c r="AI124" s="20"/>
      <c r="AJ124" s="20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H125" s="20"/>
      <c r="AI125" s="20"/>
      <c r="AJ125" s="20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H126" s="20"/>
      <c r="AI126" s="20"/>
      <c r="AJ126" s="20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H127" s="20"/>
      <c r="AI127" s="20"/>
      <c r="AJ127" s="20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H128" s="20"/>
      <c r="AI128" s="20"/>
      <c r="AJ128" s="20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H129" s="20"/>
      <c r="AI129" s="20"/>
      <c r="AJ129" s="20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H130" s="20"/>
      <c r="AI130" s="20"/>
      <c r="AJ130" s="20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H131" s="20"/>
      <c r="AI131" s="20"/>
      <c r="AJ131" s="20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H132" s="20"/>
      <c r="AI132" s="20"/>
      <c r="AJ132" s="20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H133" s="20"/>
      <c r="AI133" s="20"/>
      <c r="AJ133" s="20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H134" s="20"/>
      <c r="AI134" s="20"/>
      <c r="AJ134" s="20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H135" s="20"/>
      <c r="AI135" s="20"/>
      <c r="AJ135" s="20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H136" s="20"/>
      <c r="AI136" s="20"/>
      <c r="AJ136" s="20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H137" s="20"/>
      <c r="AI137" s="20"/>
      <c r="AJ137" s="20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H138" s="20"/>
      <c r="AI138" s="20"/>
      <c r="AJ138" s="20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H139" s="20"/>
      <c r="AI139" s="20"/>
      <c r="AJ139" s="20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H140" s="20"/>
      <c r="AI140" s="20"/>
      <c r="AJ140" s="20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H141" s="20"/>
      <c r="AI141" s="20"/>
      <c r="AJ141" s="20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H142" s="20"/>
      <c r="AI142" s="20"/>
      <c r="AJ142" s="20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H143" s="20"/>
      <c r="AI143" s="20"/>
      <c r="AJ143" s="20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H144" s="20"/>
      <c r="AI144" s="20"/>
      <c r="AJ144" s="20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H145" s="20"/>
      <c r="AI145" s="20"/>
      <c r="AJ145" s="20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H146" s="20"/>
      <c r="AI146" s="20"/>
      <c r="AJ146" s="20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H147" s="20"/>
      <c r="AI147" s="20"/>
      <c r="AJ147" s="20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H148" s="20"/>
      <c r="AI148" s="20"/>
      <c r="AJ148" s="20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H149" s="20"/>
      <c r="AI149" s="20"/>
      <c r="AJ149" s="20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H150" s="20"/>
      <c r="AI150" s="20"/>
      <c r="AJ150" s="20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H151" s="20"/>
      <c r="AI151" s="20"/>
      <c r="AJ151" s="20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H152" s="20"/>
      <c r="AI152" s="20"/>
      <c r="AJ152" s="20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H153" s="20"/>
      <c r="AI153" s="20"/>
      <c r="AJ153" s="20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H154" s="20"/>
      <c r="AI154" s="20"/>
      <c r="AJ154" s="20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H155" s="20"/>
      <c r="AI155" s="20"/>
      <c r="AJ155" s="20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H156" s="20"/>
      <c r="AI156" s="20"/>
      <c r="AJ156" s="20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H157" s="20"/>
      <c r="AI157" s="20"/>
      <c r="AJ157" s="20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H158" s="20"/>
      <c r="AI158" s="20"/>
      <c r="AJ158" s="20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H159" s="20"/>
      <c r="AI159" s="20"/>
      <c r="AJ159" s="20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H160" s="20"/>
      <c r="AI160" s="20"/>
      <c r="AJ160" s="20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H161" s="20"/>
      <c r="AI161" s="20"/>
      <c r="AJ161" s="20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H162" s="20"/>
      <c r="AI162" s="20"/>
      <c r="AJ162" s="20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H163" s="20"/>
      <c r="AI163" s="20"/>
      <c r="AJ163" s="20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H164" s="20"/>
      <c r="AI164" s="20"/>
      <c r="AJ164" s="20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H165" s="20"/>
      <c r="AI165" s="20"/>
      <c r="AJ165" s="20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H166" s="20"/>
      <c r="AI166" s="20"/>
      <c r="AJ166" s="20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8"/>
      <c r="U167" s="8"/>
      <c r="V167" s="8"/>
      <c r="AC167" s="20"/>
      <c r="AD167" s="20"/>
      <c r="AH167" s="20"/>
      <c r="AI167" s="20"/>
      <c r="AJ167" s="20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8"/>
      <c r="U168" s="8"/>
      <c r="V168" s="8"/>
      <c r="AC168" s="20"/>
      <c r="AD168" s="20"/>
      <c r="AH168" s="20"/>
      <c r="AI168" s="20"/>
      <c r="AJ168" s="20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8"/>
      <c r="U169" s="8"/>
      <c r="V169" s="8"/>
      <c r="AC169" s="20"/>
      <c r="AD169" s="20"/>
      <c r="AH169" s="20"/>
      <c r="AI169" s="20"/>
      <c r="AJ169" s="20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8"/>
      <c r="U170" s="8"/>
      <c r="V170" s="8"/>
      <c r="AC170" s="20"/>
      <c r="AD170" s="20"/>
      <c r="AH170" s="20"/>
      <c r="AI170" s="20"/>
      <c r="AJ170" s="20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8"/>
      <c r="U171" s="8"/>
      <c r="V171" s="8"/>
      <c r="AC171" s="20"/>
      <c r="AD171" s="20"/>
      <c r="AH171" s="20"/>
      <c r="AI171" s="20"/>
      <c r="AJ171" s="20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8"/>
      <c r="U172" s="8"/>
      <c r="V172" s="8"/>
      <c r="AC172" s="20"/>
      <c r="AD172" s="20"/>
      <c r="AH172" s="20"/>
      <c r="AI172" s="20"/>
      <c r="AJ172" s="20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8"/>
      <c r="U173" s="8"/>
      <c r="V173" s="8"/>
      <c r="AC173" s="20"/>
      <c r="AD173" s="20"/>
      <c r="AH173" s="20"/>
      <c r="AI173" s="20"/>
      <c r="AJ173" s="20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8"/>
      <c r="U174" s="8"/>
      <c r="V174" s="8"/>
      <c r="AC174" s="20"/>
      <c r="AD174" s="20"/>
      <c r="AH174" s="20"/>
      <c r="AI174" s="20"/>
      <c r="AJ174" s="20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8"/>
      <c r="R175" s="8"/>
      <c r="S175" s="8"/>
      <c r="T175" s="8"/>
      <c r="U175" s="8"/>
      <c r="V175" s="8"/>
      <c r="AC175" s="20"/>
      <c r="AD175" s="20"/>
      <c r="AH175" s="20"/>
      <c r="AI175" s="20"/>
      <c r="AJ175" s="20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8"/>
      <c r="R176" s="8"/>
      <c r="S176" s="8"/>
      <c r="T176" s="8"/>
      <c r="U176" s="8"/>
      <c r="V176" s="8"/>
      <c r="AC176" s="20"/>
      <c r="AD176" s="20"/>
      <c r="AH176" s="20"/>
      <c r="AI176" s="20"/>
      <c r="AJ176" s="20"/>
      <c r="AK176" s="20"/>
      <c r="AL176" s="8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8"/>
      <c r="R177" s="8"/>
      <c r="S177" s="8"/>
      <c r="T177" s="8"/>
      <c r="U177" s="8"/>
      <c r="V177" s="8"/>
      <c r="AC177" s="20"/>
      <c r="AD177" s="20"/>
      <c r="AH177" s="20"/>
      <c r="AI177" s="20"/>
      <c r="AJ177" s="20"/>
      <c r="AK177" s="20"/>
      <c r="AL177" s="8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8"/>
      <c r="R178" s="8"/>
      <c r="S178" s="8"/>
      <c r="T178" s="8"/>
      <c r="U178" s="8"/>
      <c r="V178" s="8"/>
      <c r="AC178" s="20"/>
      <c r="AD178" s="20"/>
      <c r="AH178" s="20"/>
      <c r="AI178" s="20"/>
      <c r="AJ178" s="20"/>
      <c r="AK178" s="20"/>
      <c r="AL178" s="8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8"/>
      <c r="R179" s="8"/>
      <c r="S179" s="8"/>
      <c r="T179" s="8"/>
      <c r="U179" s="8"/>
      <c r="V179" s="8"/>
      <c r="AC179" s="20"/>
      <c r="AD179" s="20"/>
      <c r="AH179" s="20"/>
      <c r="AI179" s="20"/>
      <c r="AJ179" s="20"/>
      <c r="AK179" s="20"/>
      <c r="AL179" s="8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L180"/>
      <c r="M180"/>
      <c r="N180"/>
      <c r="O180"/>
      <c r="P180"/>
      <c r="Q180" s="8"/>
      <c r="R180" s="8"/>
      <c r="S180" s="8"/>
      <c r="T180" s="8"/>
      <c r="U180" s="8"/>
      <c r="V180" s="8"/>
      <c r="AH180" s="20"/>
      <c r="AI180" s="20"/>
      <c r="AJ180" s="20"/>
      <c r="AK180" s="20"/>
      <c r="AL180" s="8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L181"/>
      <c r="M181"/>
      <c r="N181"/>
      <c r="O181"/>
      <c r="P181"/>
      <c r="Q181" s="8"/>
      <c r="R181" s="8"/>
      <c r="S181" s="8"/>
      <c r="T181" s="8"/>
      <c r="U181" s="8"/>
      <c r="V181" s="8"/>
      <c r="AH181" s="20"/>
      <c r="AI181" s="20"/>
      <c r="AJ181" s="20"/>
      <c r="AK181" s="20"/>
      <c r="AL181" s="8"/>
    </row>
    <row r="182" spans="1:57" ht="14.25" x14ac:dyDescent="0.2">
      <c r="L182"/>
      <c r="M182"/>
      <c r="N182"/>
      <c r="O182"/>
      <c r="P182"/>
      <c r="Q182" s="8"/>
      <c r="R182" s="8"/>
      <c r="S182" s="8"/>
      <c r="T182" s="8"/>
      <c r="U182" s="8"/>
      <c r="V182" s="8"/>
      <c r="AH182" s="20"/>
      <c r="AI182" s="20"/>
      <c r="AJ182" s="20"/>
      <c r="AK182" s="20"/>
      <c r="AL182" s="8"/>
    </row>
    <row r="183" spans="1:57" ht="14.25" x14ac:dyDescent="0.2">
      <c r="L183"/>
      <c r="M183"/>
      <c r="N183"/>
      <c r="O183"/>
      <c r="P183"/>
      <c r="Q183" s="8"/>
      <c r="R183" s="8"/>
      <c r="S183" s="8"/>
      <c r="T183" s="8"/>
      <c r="U183" s="8"/>
      <c r="V183" s="8"/>
      <c r="AH183" s="20"/>
      <c r="AI183" s="20"/>
      <c r="AJ183" s="20"/>
      <c r="AK183" s="20"/>
      <c r="AL183" s="8"/>
    </row>
    <row r="184" spans="1:57" ht="14.25" x14ac:dyDescent="0.2">
      <c r="L184" s="8"/>
      <c r="M184" s="8"/>
      <c r="N184" s="8"/>
      <c r="O184" s="8"/>
      <c r="P184" s="8"/>
      <c r="AH184" s="20"/>
      <c r="AI184" s="20"/>
      <c r="AJ184" s="20"/>
      <c r="AK184" s="20"/>
      <c r="AL184" s="8"/>
    </row>
    <row r="185" spans="1:57" ht="14.25" x14ac:dyDescent="0.2">
      <c r="L185" s="8"/>
      <c r="M185" s="8"/>
      <c r="N185" s="8"/>
      <c r="O185" s="8"/>
      <c r="P185" s="8"/>
      <c r="AH185" s="20"/>
      <c r="AI185" s="20"/>
      <c r="AJ185" s="20"/>
      <c r="AK185" s="20"/>
      <c r="AL185" s="8"/>
    </row>
    <row r="186" spans="1:57" ht="14.25" x14ac:dyDescent="0.2">
      <c r="L186" s="8"/>
      <c r="M186" s="8"/>
      <c r="N186" s="8"/>
      <c r="O186" s="8"/>
      <c r="P186" s="8"/>
      <c r="AH186" s="20"/>
      <c r="AI186" s="20"/>
      <c r="AJ186" s="20"/>
      <c r="AK186" s="20"/>
      <c r="AL186" s="8"/>
    </row>
    <row r="187" spans="1:57" ht="14.25" x14ac:dyDescent="0.2">
      <c r="L187" s="8"/>
      <c r="M187" s="8"/>
      <c r="N187" s="8"/>
      <c r="O187" s="8"/>
      <c r="P187" s="8"/>
      <c r="AH187" s="8"/>
      <c r="AI187" s="8"/>
      <c r="AJ187" s="8"/>
      <c r="AK187" s="8"/>
      <c r="AL187" s="8"/>
    </row>
  </sheetData>
  <sortState ref="X14:AT15">
    <sortCondition ref="X1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2019-09-02T20:28:23Z</dcterms:modified>
</cp:coreProperties>
</file>