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I14" i="2"/>
  <c r="M13" i="2"/>
  <c r="O13" i="2"/>
  <c r="M14" i="2"/>
  <c r="N13" i="2"/>
  <c r="F14" i="2"/>
  <c r="L13" i="2"/>
  <c r="AB15" i="1"/>
  <c r="AA15" i="1"/>
  <c r="Z15" i="1"/>
  <c r="Y15" i="1"/>
  <c r="X15" i="1"/>
  <c r="W15" i="1"/>
  <c r="T15" i="1"/>
  <c r="S15" i="1"/>
  <c r="R15" i="1"/>
  <c r="Q15" i="1"/>
  <c r="P15" i="1"/>
  <c r="N14" i="2" l="1"/>
  <c r="L14" i="2"/>
</calcChain>
</file>

<file path=xl/sharedStrings.xml><?xml version="1.0" encoding="utf-8"?>
<sst xmlns="http://schemas.openxmlformats.org/spreadsheetml/2006/main" count="181" uniqueCount="81">
  <si>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</si>
  <si>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</si>
  <si>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</si>
  <si>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</si>
  <si>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</si>
  <si>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</si>
  <si>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</si>
  <si>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</si>
  <si>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</si>
  <si>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</si>
  <si>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</si>
  <si>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</si>
  <si>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</si>
  <si>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</si>
  <si>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</si>
  <si>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</si>
  <si>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</si>
  <si>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</si>
  <si>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</si>
  <si>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</si>
  <si>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</si>
  <si>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</si>
  <si>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</si>
  <si>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</si>
  <si>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</si>
  <si>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</si>
  <si>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</si>
  <si>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</si>
  <si>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</si>
  <si>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</si>
  <si>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</si>
  <si>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</si>
  <si>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Juhani Itkonen</t>
  </si>
  <si>
    <t>8.</t>
  </si>
  <si>
    <t>KiU</t>
  </si>
  <si>
    <t>7.</t>
  </si>
  <si>
    <t>SiiPo</t>
  </si>
  <si>
    <t>10.</t>
  </si>
  <si>
    <t>07.05. 1978  KiU - SMJ  0-1</t>
  </si>
  <si>
    <t>04.06. 1978  KiU - ViVe  4-2</t>
  </si>
  <si>
    <t>07.06. 1978  KiU - Kiri  4-4</t>
  </si>
  <si>
    <t>11.06. 1978  IK - KiU  4-5</t>
  </si>
  <si>
    <t>6.  ottelu</t>
  </si>
  <si>
    <t>7.  ottelu</t>
  </si>
  <si>
    <t>8.  ottelu</t>
  </si>
  <si>
    <t>Seurat</t>
  </si>
  <si>
    <t>SiiPo = Siilinjärven Ponnistus  (1907)</t>
  </si>
  <si>
    <t>KiU = Kiteen Urheilijat  (1931)</t>
  </si>
  <si>
    <t>----</t>
  </si>
  <si>
    <t>23.11.1952</t>
  </si>
  <si>
    <t>MESTARUUSSARJA</t>
  </si>
  <si>
    <t>URA SM-SARJASSA</t>
  </si>
  <si>
    <t xml:space="preserve"> Arvo-ottelut</t>
  </si>
  <si>
    <t>Mitalit</t>
  </si>
  <si>
    <t>Lyöty</t>
  </si>
  <si>
    <t>Tuotu</t>
  </si>
  <si>
    <t>25 v   5 kk 14 pv</t>
  </si>
  <si>
    <t>25 v   6 kk 12 pv</t>
  </si>
  <si>
    <t>25 v   6 kk 15 pv</t>
  </si>
  <si>
    <t>25 v   6 kk 19 pv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</si>
  <si>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</si>
  <si>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</si>
  <si>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</si>
  <si>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</si>
  <si>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</si>
  <si>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</si>
  <si>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</si>
  <si>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</si>
  <si>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</si>
  <si>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</si>
  <si>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</si>
  <si>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</si>
  <si>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Mahti = Maaningan Mahti  (1973)</t>
  </si>
  <si>
    <t>3.</t>
  </si>
  <si>
    <t>Mahti</t>
  </si>
  <si>
    <t>5.</t>
  </si>
  <si>
    <t>4.</t>
  </si>
  <si>
    <t>12.</t>
  </si>
  <si>
    <t>suomensarja</t>
  </si>
  <si>
    <t>KATSOJIA YLI 5000</t>
  </si>
  <si>
    <t xml:space="preserve">  7.   24.05. 1980  SMJ - SiiPo  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</si>
</sst>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7" customWidth="1"/>
    <col min="16" max="20" width="5.7109375" style="62" customWidth="1"/>
    <col min="21" max="21" width="8.7109375" style="62" customWidth="1"/>
    <col min="22" max="22" width="0.7109375" style="27" customWidth="1"/>
    <col min="23" max="27" width="5.7109375" style="62" customWidth="1"/>
    <col min="28" max="28" width="8.7109375" style="62" customWidth="1"/>
    <col min="29" max="29" width="0.7109375" style="27" customWidth="1"/>
    <col min="30" max="35" width="6.28515625" style="62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64"/>
      <c r="W2" s="22" t="s">
        <v>15</v>
      </c>
      <c r="X2" s="14"/>
      <c r="Y2" s="14"/>
      <c r="Z2" s="14"/>
      <c r="AA2" s="14"/>
      <c r="AB2" s="14"/>
      <c r="AC2" s="64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60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1978</v>
      </c>
      <c r="C4" s="25" t="s">
        <v>33</v>
      </c>
      <c r="D4" s="2" t="s">
        <v>34</v>
      </c>
      <c r="E4" s="25">
        <v>21</v>
      </c>
      <c r="F4" s="25">
        <v>1</v>
      </c>
      <c r="G4" s="25">
        <v>3</v>
      </c>
      <c r="H4" s="25">
        <v>9</v>
      </c>
      <c r="I4" s="25">
        <v>80</v>
      </c>
      <c r="J4" s="25">
        <v>30</v>
      </c>
      <c r="K4" s="25">
        <v>35</v>
      </c>
      <c r="L4" s="25">
        <v>11</v>
      </c>
      <c r="M4" s="25">
        <v>4</v>
      </c>
      <c r="N4" s="26" t="s">
        <v>48</v>
      </c>
      <c r="O4" s="27"/>
      <c r="P4" s="25"/>
      <c r="Q4" s="25"/>
      <c r="R4" s="25"/>
      <c r="S4" s="25"/>
      <c r="T4" s="25"/>
      <c r="U4" s="25"/>
      <c r="V4" s="27"/>
      <c r="W4" s="25"/>
      <c r="X4" s="28"/>
      <c r="Y4" s="28"/>
      <c r="Z4" s="28"/>
      <c r="AA4" s="28"/>
      <c r="AB4" s="28"/>
      <c r="AC4" s="27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1979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30"/>
      <c r="O5" s="24"/>
      <c r="P5" s="25"/>
      <c r="Q5" s="25"/>
      <c r="R5" s="25"/>
      <c r="S5" s="25"/>
      <c r="T5" s="25"/>
      <c r="U5" s="25"/>
      <c r="V5" s="24"/>
      <c r="W5" s="53"/>
      <c r="X5" s="31"/>
      <c r="Y5" s="31"/>
      <c r="Z5" s="31"/>
      <c r="AA5" s="31"/>
      <c r="AB5" s="55"/>
      <c r="AC5" s="24"/>
      <c r="AD5" s="25"/>
      <c r="AE5" s="32"/>
      <c r="AF5" s="3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1980</v>
      </c>
      <c r="C6" s="25" t="s">
        <v>35</v>
      </c>
      <c r="D6" s="34" t="s">
        <v>36</v>
      </c>
      <c r="E6" s="25">
        <v>6</v>
      </c>
      <c r="F6" s="25">
        <v>0</v>
      </c>
      <c r="G6" s="25">
        <v>0</v>
      </c>
      <c r="H6" s="25">
        <v>2</v>
      </c>
      <c r="I6" s="25">
        <v>13</v>
      </c>
      <c r="J6" s="25">
        <v>5</v>
      </c>
      <c r="K6" s="25">
        <v>5</v>
      </c>
      <c r="L6" s="25">
        <v>3</v>
      </c>
      <c r="M6" s="25">
        <v>0</v>
      </c>
      <c r="N6" s="30">
        <v>0.6</v>
      </c>
      <c r="O6" s="24"/>
      <c r="P6" s="25"/>
      <c r="Q6" s="25"/>
      <c r="R6" s="25"/>
      <c r="S6" s="25"/>
      <c r="T6" s="25"/>
      <c r="U6" s="25"/>
      <c r="V6" s="24"/>
      <c r="W6" s="53"/>
      <c r="X6" s="31"/>
      <c r="Y6" s="31"/>
      <c r="Z6" s="31"/>
      <c r="AA6" s="31"/>
      <c r="AB6" s="55"/>
      <c r="AC6" s="24"/>
      <c r="AD6" s="25"/>
      <c r="AE6" s="32"/>
      <c r="AF6" s="3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1981</v>
      </c>
      <c r="C7" s="25" t="s">
        <v>35</v>
      </c>
      <c r="D7" s="34" t="s">
        <v>36</v>
      </c>
      <c r="E7" s="25">
        <v>5</v>
      </c>
      <c r="F7" s="25">
        <v>0</v>
      </c>
      <c r="G7" s="25">
        <v>0</v>
      </c>
      <c r="H7" s="25">
        <v>2</v>
      </c>
      <c r="I7" s="25">
        <v>7</v>
      </c>
      <c r="J7" s="25">
        <v>2</v>
      </c>
      <c r="K7" s="25">
        <v>2</v>
      </c>
      <c r="L7" s="25">
        <v>3</v>
      </c>
      <c r="M7" s="25">
        <v>0</v>
      </c>
      <c r="N7" s="30">
        <v>0.35</v>
      </c>
      <c r="O7" s="27"/>
      <c r="P7" s="25"/>
      <c r="Q7" s="25"/>
      <c r="R7" s="25"/>
      <c r="S7" s="25"/>
      <c r="T7" s="25"/>
      <c r="U7" s="25"/>
      <c r="V7" s="27"/>
      <c r="W7" s="53"/>
      <c r="X7" s="31"/>
      <c r="Y7" s="31"/>
      <c r="Z7" s="31"/>
      <c r="AA7" s="31"/>
      <c r="AB7" s="55"/>
      <c r="AC7" s="27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1982</v>
      </c>
      <c r="C8" s="25"/>
      <c r="D8" s="2"/>
      <c r="E8" s="25"/>
      <c r="F8" s="25"/>
      <c r="G8" s="25"/>
      <c r="H8" s="25"/>
      <c r="I8" s="25"/>
      <c r="J8" s="25"/>
      <c r="K8" s="25"/>
      <c r="L8" s="25"/>
      <c r="M8" s="25"/>
      <c r="N8" s="30"/>
      <c r="O8" s="27"/>
      <c r="P8" s="25"/>
      <c r="Q8" s="25"/>
      <c r="R8" s="25"/>
      <c r="S8" s="25"/>
      <c r="T8" s="25"/>
      <c r="U8" s="25"/>
      <c r="V8" s="27"/>
      <c r="W8" s="53"/>
      <c r="X8" s="31"/>
      <c r="Y8" s="31"/>
      <c r="Z8" s="31"/>
      <c r="AA8" s="31"/>
      <c r="AB8" s="55"/>
      <c r="AC8" s="27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1983</v>
      </c>
      <c r="C9" s="25" t="s">
        <v>33</v>
      </c>
      <c r="D9" s="34" t="s">
        <v>36</v>
      </c>
      <c r="E9" s="25">
        <v>8</v>
      </c>
      <c r="F9" s="25">
        <v>0</v>
      </c>
      <c r="G9" s="28">
        <v>9</v>
      </c>
      <c r="H9" s="25">
        <v>1</v>
      </c>
      <c r="I9" s="25">
        <v>20</v>
      </c>
      <c r="J9" s="25">
        <v>1</v>
      </c>
      <c r="K9" s="25">
        <v>3</v>
      </c>
      <c r="L9" s="25">
        <v>7</v>
      </c>
      <c r="M9" s="25">
        <v>9</v>
      </c>
      <c r="N9" s="35">
        <v>0.52600000000000002</v>
      </c>
      <c r="O9" s="27"/>
      <c r="P9" s="25"/>
      <c r="Q9" s="25"/>
      <c r="R9" s="28"/>
      <c r="S9" s="25"/>
      <c r="T9" s="25"/>
      <c r="U9" s="25"/>
      <c r="V9" s="27"/>
      <c r="W9" s="53">
        <v>5</v>
      </c>
      <c r="X9" s="31">
        <v>0</v>
      </c>
      <c r="Y9" s="31">
        <v>4</v>
      </c>
      <c r="Z9" s="31">
        <v>2</v>
      </c>
      <c r="AA9" s="31">
        <v>13</v>
      </c>
      <c r="AB9" s="55">
        <v>0.61899999999999999</v>
      </c>
      <c r="AC9" s="27"/>
      <c r="AD9" s="25"/>
      <c r="AE9" s="32"/>
      <c r="AF9" s="33"/>
      <c r="AG9" s="28"/>
      <c r="AH9" s="29"/>
      <c r="AI9" s="25"/>
      <c r="AJ9" s="9"/>
    </row>
    <row r="10" spans="1:36" s="23" customFormat="1" ht="15" customHeight="1" x14ac:dyDescent="0.25">
      <c r="A10" s="9"/>
      <c r="B10" s="25">
        <v>1984</v>
      </c>
      <c r="C10" s="25" t="s">
        <v>37</v>
      </c>
      <c r="D10" s="34" t="s">
        <v>36</v>
      </c>
      <c r="E10" s="25">
        <v>20</v>
      </c>
      <c r="F10" s="25">
        <v>0</v>
      </c>
      <c r="G10" s="28">
        <v>7</v>
      </c>
      <c r="H10" s="25">
        <v>7</v>
      </c>
      <c r="I10" s="25">
        <v>65</v>
      </c>
      <c r="J10" s="25">
        <v>16</v>
      </c>
      <c r="K10" s="25">
        <v>19</v>
      </c>
      <c r="L10" s="25">
        <v>23</v>
      </c>
      <c r="M10" s="25">
        <v>7</v>
      </c>
      <c r="N10" s="35">
        <v>0.496</v>
      </c>
      <c r="O10" s="27"/>
      <c r="P10" s="25"/>
      <c r="Q10" s="25"/>
      <c r="R10" s="25"/>
      <c r="S10" s="25"/>
      <c r="T10" s="25"/>
      <c r="U10" s="25"/>
      <c r="V10" s="27"/>
      <c r="W10" s="53">
        <v>5</v>
      </c>
      <c r="X10" s="31">
        <v>0</v>
      </c>
      <c r="Y10" s="31">
        <v>0</v>
      </c>
      <c r="Z10" s="31">
        <v>0</v>
      </c>
      <c r="AA10" s="31">
        <v>20</v>
      </c>
      <c r="AB10" s="55">
        <v>0.64500000000000002</v>
      </c>
      <c r="AC10" s="27"/>
      <c r="AD10" s="25"/>
      <c r="AE10" s="25"/>
      <c r="AF10" s="28"/>
      <c r="AG10" s="28"/>
      <c r="AH10" s="29"/>
      <c r="AI10" s="25"/>
      <c r="AJ10" s="9"/>
    </row>
    <row r="11" spans="1:36" s="23" customFormat="1" ht="15" customHeight="1" x14ac:dyDescent="0.25">
      <c r="A11" s="9"/>
      <c r="B11" s="102">
        <v>1985</v>
      </c>
      <c r="C11" s="102" t="s">
        <v>73</v>
      </c>
      <c r="D11" s="96" t="s">
        <v>74</v>
      </c>
      <c r="E11" s="102"/>
      <c r="F11" s="96" t="s">
        <v>78</v>
      </c>
      <c r="G11" s="98"/>
      <c r="H11" s="102"/>
      <c r="I11" s="102"/>
      <c r="J11" s="102"/>
      <c r="K11" s="102"/>
      <c r="L11" s="102"/>
      <c r="M11" s="102"/>
      <c r="N11" s="103"/>
      <c r="O11" s="27"/>
      <c r="P11" s="25"/>
      <c r="Q11" s="25"/>
      <c r="R11" s="25"/>
      <c r="S11" s="25"/>
      <c r="T11" s="25"/>
      <c r="U11" s="25"/>
      <c r="V11" s="27"/>
      <c r="W11" s="53"/>
      <c r="X11" s="31"/>
      <c r="Y11" s="31"/>
      <c r="Z11" s="31"/>
      <c r="AA11" s="31"/>
      <c r="AB11" s="55"/>
      <c r="AC11" s="27"/>
      <c r="AD11" s="25"/>
      <c r="AE11" s="25"/>
      <c r="AF11" s="28"/>
      <c r="AG11" s="28"/>
      <c r="AH11" s="29"/>
      <c r="AI11" s="25"/>
      <c r="AJ11" s="9"/>
    </row>
    <row r="12" spans="1:36" s="23" customFormat="1" ht="15" customHeight="1" x14ac:dyDescent="0.25">
      <c r="A12" s="9"/>
      <c r="B12" s="102">
        <v>1986</v>
      </c>
      <c r="C12" s="102" t="s">
        <v>73</v>
      </c>
      <c r="D12" s="96" t="s">
        <v>74</v>
      </c>
      <c r="E12" s="102"/>
      <c r="F12" s="96" t="s">
        <v>78</v>
      </c>
      <c r="G12" s="98"/>
      <c r="H12" s="102"/>
      <c r="I12" s="102"/>
      <c r="J12" s="102"/>
      <c r="K12" s="102"/>
      <c r="L12" s="102"/>
      <c r="M12" s="102"/>
      <c r="N12" s="103"/>
      <c r="O12" s="27"/>
      <c r="P12" s="25"/>
      <c r="Q12" s="25"/>
      <c r="R12" s="25"/>
      <c r="S12" s="25"/>
      <c r="T12" s="25"/>
      <c r="U12" s="25"/>
      <c r="V12" s="27"/>
      <c r="W12" s="53"/>
      <c r="X12" s="31"/>
      <c r="Y12" s="31"/>
      <c r="Z12" s="31"/>
      <c r="AA12" s="31"/>
      <c r="AB12" s="55"/>
      <c r="AC12" s="27"/>
      <c r="AD12" s="25"/>
      <c r="AE12" s="25"/>
      <c r="AF12" s="28"/>
      <c r="AG12" s="28"/>
      <c r="AH12" s="29"/>
      <c r="AI12" s="25"/>
      <c r="AJ12" s="9"/>
    </row>
    <row r="13" spans="1:36" s="23" customFormat="1" ht="15" customHeight="1" x14ac:dyDescent="0.25">
      <c r="A13" s="9"/>
      <c r="B13" s="102">
        <v>1987</v>
      </c>
      <c r="C13" s="102" t="s">
        <v>75</v>
      </c>
      <c r="D13" s="96" t="s">
        <v>74</v>
      </c>
      <c r="E13" s="102"/>
      <c r="F13" s="96" t="s">
        <v>78</v>
      </c>
      <c r="G13" s="98"/>
      <c r="H13" s="102"/>
      <c r="I13" s="102"/>
      <c r="J13" s="102"/>
      <c r="K13" s="102"/>
      <c r="L13" s="102"/>
      <c r="M13" s="102"/>
      <c r="N13" s="103"/>
      <c r="O13" s="27"/>
      <c r="P13" s="25"/>
      <c r="Q13" s="25"/>
      <c r="R13" s="25"/>
      <c r="S13" s="25"/>
      <c r="T13" s="25"/>
      <c r="U13" s="25"/>
      <c r="V13" s="27"/>
      <c r="W13" s="53"/>
      <c r="X13" s="31"/>
      <c r="Y13" s="31"/>
      <c r="Z13" s="31"/>
      <c r="AA13" s="31"/>
      <c r="AB13" s="55"/>
      <c r="AC13" s="27"/>
      <c r="AD13" s="25"/>
      <c r="AE13" s="25"/>
      <c r="AF13" s="28"/>
      <c r="AG13" s="28"/>
      <c r="AH13" s="29"/>
      <c r="AI13" s="25"/>
      <c r="AJ13" s="9"/>
    </row>
    <row r="14" spans="1:36" s="23" customFormat="1" ht="15" customHeight="1" x14ac:dyDescent="0.25">
      <c r="A14" s="9"/>
      <c r="B14" s="102">
        <v>1988</v>
      </c>
      <c r="C14" s="102" t="s">
        <v>77</v>
      </c>
      <c r="D14" s="96" t="s">
        <v>74</v>
      </c>
      <c r="E14" s="102"/>
      <c r="F14" s="96" t="s">
        <v>78</v>
      </c>
      <c r="G14" s="98"/>
      <c r="H14" s="102"/>
      <c r="I14" s="102"/>
      <c r="J14" s="102"/>
      <c r="K14" s="102"/>
      <c r="L14" s="102"/>
      <c r="M14" s="102"/>
      <c r="N14" s="103"/>
      <c r="O14" s="27"/>
      <c r="P14" s="25"/>
      <c r="Q14" s="25"/>
      <c r="R14" s="25"/>
      <c r="S14" s="25"/>
      <c r="T14" s="25"/>
      <c r="U14" s="25"/>
      <c r="V14" s="27"/>
      <c r="W14" s="53"/>
      <c r="X14" s="31"/>
      <c r="Y14" s="31"/>
      <c r="Z14" s="31"/>
      <c r="AA14" s="31"/>
      <c r="AB14" s="55"/>
      <c r="AC14" s="27"/>
      <c r="AD14" s="25"/>
      <c r="AE14" s="25"/>
      <c r="AF14" s="28"/>
      <c r="AG14" s="28"/>
      <c r="AH14" s="29"/>
      <c r="AI14" s="25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60</v>
      </c>
      <c r="F15" s="18">
        <v>1</v>
      </c>
      <c r="G15" s="18">
        <v>19</v>
      </c>
      <c r="H15" s="18">
        <v>21</v>
      </c>
      <c r="I15" s="18">
        <v>185</v>
      </c>
      <c r="J15" s="18">
        <v>54</v>
      </c>
      <c r="K15" s="18">
        <v>64</v>
      </c>
      <c r="L15" s="18">
        <v>47</v>
      </c>
      <c r="M15" s="18">
        <v>20</v>
      </c>
      <c r="N15" s="36">
        <v>0.49824932400480165</v>
      </c>
      <c r="O15" s="24"/>
      <c r="P15" s="18">
        <f>SUM(P9:P10)</f>
        <v>0</v>
      </c>
      <c r="Q15" s="18">
        <f>SUM(Q9:Q10)</f>
        <v>0</v>
      </c>
      <c r="R15" s="18">
        <f>SUM(R9:R10)</f>
        <v>0</v>
      </c>
      <c r="S15" s="18">
        <f>SUM(S9:S10)</f>
        <v>0</v>
      </c>
      <c r="T15" s="18">
        <f>SUM(T9:T10)</f>
        <v>0</v>
      </c>
      <c r="U15" s="36">
        <v>0</v>
      </c>
      <c r="V15" s="24"/>
      <c r="W15" s="65">
        <f>PRODUCT(E21)</f>
        <v>10</v>
      </c>
      <c r="X15" s="65">
        <f>PRODUCT(F21)</f>
        <v>0</v>
      </c>
      <c r="Y15" s="65">
        <f>PRODUCT(G21)</f>
        <v>4</v>
      </c>
      <c r="Z15" s="65">
        <f>PRODUCT(H21)</f>
        <v>2</v>
      </c>
      <c r="AA15" s="65">
        <f>PRODUCT(I21)</f>
        <v>33</v>
      </c>
      <c r="AB15" s="36">
        <f>PRODUCT(N21)</f>
        <v>0.63500000000000001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29"/>
      <c r="D16" s="37">
        <v>114.3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40"/>
      <c r="AI16" s="38"/>
      <c r="AJ16" s="9"/>
    </row>
    <row r="17" spans="1:36" ht="15" customHeight="1" x14ac:dyDescent="0.25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P17" s="38"/>
      <c r="Q17" s="41"/>
      <c r="R17" s="38"/>
      <c r="S17" s="38"/>
      <c r="T17" s="38"/>
      <c r="U17" s="38"/>
      <c r="W17" s="38"/>
      <c r="X17" s="38"/>
      <c r="Y17" s="38"/>
      <c r="Z17" s="38"/>
      <c r="AA17" s="38"/>
      <c r="AB17" s="38"/>
      <c r="AD17" s="38"/>
      <c r="AE17" s="38"/>
      <c r="AF17" s="38"/>
      <c r="AG17" s="38"/>
      <c r="AH17" s="38"/>
      <c r="AI17" s="38"/>
      <c r="AJ17" s="9"/>
    </row>
    <row r="18" spans="1:36" ht="15" customHeight="1" x14ac:dyDescent="0.25">
      <c r="A18" s="9"/>
      <c r="B18" s="22" t="s">
        <v>51</v>
      </c>
      <c r="C18" s="42"/>
      <c r="D18" s="42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8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43" t="s">
        <v>28</v>
      </c>
      <c r="Q18" s="12"/>
      <c r="R18" s="12"/>
      <c r="S18" s="12"/>
      <c r="T18" s="44"/>
      <c r="U18" s="44"/>
      <c r="V18" s="44"/>
      <c r="W18" s="44"/>
      <c r="X18" s="44"/>
      <c r="Y18" s="44"/>
      <c r="Z18" s="44"/>
      <c r="AA18" s="12"/>
      <c r="AB18" s="12"/>
      <c r="AC18" s="44"/>
      <c r="AD18" s="12" t="s">
        <v>79</v>
      </c>
      <c r="AE18" s="12"/>
      <c r="AF18" s="12"/>
      <c r="AG18" s="12"/>
      <c r="AH18" s="12"/>
      <c r="AI18" s="45"/>
      <c r="AJ18" s="9"/>
    </row>
    <row r="19" spans="1:36" ht="15" customHeight="1" x14ac:dyDescent="0.2">
      <c r="A19" s="9"/>
      <c r="B19" s="43" t="s">
        <v>12</v>
      </c>
      <c r="C19" s="12"/>
      <c r="D19" s="45"/>
      <c r="E19" s="25">
        <v>60</v>
      </c>
      <c r="F19" s="25">
        <v>1</v>
      </c>
      <c r="G19" s="25">
        <v>19</v>
      </c>
      <c r="H19" s="25">
        <v>21</v>
      </c>
      <c r="I19" s="25">
        <v>185</v>
      </c>
      <c r="J19" s="38"/>
      <c r="K19" s="46">
        <v>0.33333333333333331</v>
      </c>
      <c r="L19" s="46">
        <v>0.35</v>
      </c>
      <c r="M19" s="46">
        <v>3.0833333333333335</v>
      </c>
      <c r="N19" s="35">
        <v>0.49824932400480165</v>
      </c>
      <c r="O19" s="24"/>
      <c r="P19" s="86" t="s">
        <v>9</v>
      </c>
      <c r="Q19" s="104"/>
      <c r="R19" s="87" t="s">
        <v>38</v>
      </c>
      <c r="S19" s="87"/>
      <c r="T19" s="87"/>
      <c r="U19" s="87"/>
      <c r="V19" s="87"/>
      <c r="W19" s="87"/>
      <c r="X19" s="105" t="s">
        <v>11</v>
      </c>
      <c r="Y19" s="87"/>
      <c r="Z19" s="87" t="s">
        <v>56</v>
      </c>
      <c r="AA19" s="87"/>
      <c r="AB19" s="87"/>
      <c r="AC19" s="87"/>
      <c r="AD19" s="116">
        <v>6469</v>
      </c>
      <c r="AE19" s="87" t="s">
        <v>80</v>
      </c>
      <c r="AF19" s="87"/>
      <c r="AG19" s="87"/>
      <c r="AH19" s="105"/>
      <c r="AI19" s="88"/>
      <c r="AJ19" s="9"/>
    </row>
    <row r="20" spans="1:36" ht="15" customHeight="1" x14ac:dyDescent="0.2">
      <c r="A20" s="9"/>
      <c r="B20" s="47" t="s">
        <v>14</v>
      </c>
      <c r="C20" s="48"/>
      <c r="D20" s="49"/>
      <c r="E20" s="25"/>
      <c r="F20" s="25"/>
      <c r="G20" s="25"/>
      <c r="H20" s="25"/>
      <c r="I20" s="25"/>
      <c r="J20" s="38"/>
      <c r="K20" s="46"/>
      <c r="L20" s="46"/>
      <c r="M20" s="46"/>
      <c r="N20" s="35"/>
      <c r="O20" s="24"/>
      <c r="P20" s="106" t="s">
        <v>54</v>
      </c>
      <c r="Q20" s="107"/>
      <c r="R20" s="108" t="s">
        <v>39</v>
      </c>
      <c r="S20" s="108"/>
      <c r="T20" s="108"/>
      <c r="U20" s="108"/>
      <c r="V20" s="108"/>
      <c r="W20" s="108"/>
      <c r="X20" s="109" t="s">
        <v>42</v>
      </c>
      <c r="Y20" s="108"/>
      <c r="Z20" s="108" t="s">
        <v>57</v>
      </c>
      <c r="AA20" s="108"/>
      <c r="AB20" s="108"/>
      <c r="AC20" s="108"/>
      <c r="AD20" s="108"/>
      <c r="AE20" s="108"/>
      <c r="AF20" s="108"/>
      <c r="AG20" s="108"/>
      <c r="AH20" s="109"/>
      <c r="AI20" s="110"/>
      <c r="AJ20" s="9"/>
    </row>
    <row r="21" spans="1:36" ht="15" customHeight="1" x14ac:dyDescent="0.2">
      <c r="A21" s="9"/>
      <c r="B21" s="50" t="s">
        <v>15</v>
      </c>
      <c r="C21" s="51"/>
      <c r="D21" s="52"/>
      <c r="E21" s="53">
        <v>10</v>
      </c>
      <c r="F21" s="53">
        <v>0</v>
      </c>
      <c r="G21" s="53">
        <v>4</v>
      </c>
      <c r="H21" s="53">
        <v>2</v>
      </c>
      <c r="I21" s="53">
        <v>33</v>
      </c>
      <c r="J21" s="38"/>
      <c r="K21" s="54">
        <v>0.4</v>
      </c>
      <c r="L21" s="54">
        <v>0.2</v>
      </c>
      <c r="M21" s="54">
        <v>3.3</v>
      </c>
      <c r="N21" s="55">
        <v>0.63500000000000001</v>
      </c>
      <c r="O21" s="24"/>
      <c r="P21" s="106" t="s">
        <v>55</v>
      </c>
      <c r="Q21" s="107"/>
      <c r="R21" s="108" t="s">
        <v>40</v>
      </c>
      <c r="S21" s="108"/>
      <c r="T21" s="108"/>
      <c r="U21" s="108"/>
      <c r="V21" s="108"/>
      <c r="W21" s="108"/>
      <c r="X21" s="109" t="s">
        <v>43</v>
      </c>
      <c r="Y21" s="108"/>
      <c r="Z21" s="108" t="s">
        <v>58</v>
      </c>
      <c r="AA21" s="108"/>
      <c r="AB21" s="108"/>
      <c r="AC21" s="108"/>
      <c r="AD21" s="108"/>
      <c r="AE21" s="108"/>
      <c r="AF21" s="108"/>
      <c r="AG21" s="108"/>
      <c r="AH21" s="109"/>
      <c r="AI21" s="110"/>
    </row>
    <row r="22" spans="1:36" ht="15" customHeight="1" x14ac:dyDescent="0.2">
      <c r="A22" s="9"/>
      <c r="B22" s="56" t="s">
        <v>24</v>
      </c>
      <c r="C22" s="57"/>
      <c r="D22" s="58"/>
      <c r="E22" s="18">
        <v>70</v>
      </c>
      <c r="F22" s="18">
        <v>1</v>
      </c>
      <c r="G22" s="18">
        <v>23</v>
      </c>
      <c r="H22" s="18">
        <v>23</v>
      </c>
      <c r="I22" s="18">
        <v>218</v>
      </c>
      <c r="J22" s="38"/>
      <c r="K22" s="59">
        <v>0.34285714285714286</v>
      </c>
      <c r="L22" s="59">
        <v>0.32857142857142857</v>
      </c>
      <c r="M22" s="59">
        <v>3.1142857142857143</v>
      </c>
      <c r="N22" s="36">
        <v>0.51503943973911437</v>
      </c>
      <c r="O22" s="24"/>
      <c r="P22" s="111" t="s">
        <v>10</v>
      </c>
      <c r="Q22" s="112"/>
      <c r="R22" s="113" t="s">
        <v>41</v>
      </c>
      <c r="S22" s="113"/>
      <c r="T22" s="113"/>
      <c r="U22" s="113"/>
      <c r="V22" s="113"/>
      <c r="W22" s="113"/>
      <c r="X22" s="114" t="s">
        <v>44</v>
      </c>
      <c r="Y22" s="113"/>
      <c r="Z22" s="113" t="s">
        <v>59</v>
      </c>
      <c r="AA22" s="113"/>
      <c r="AB22" s="113"/>
      <c r="AC22" s="113"/>
      <c r="AD22" s="113"/>
      <c r="AE22" s="113"/>
      <c r="AF22" s="113"/>
      <c r="AG22" s="113"/>
      <c r="AH22" s="114"/>
      <c r="AI22" s="115"/>
    </row>
    <row r="23" spans="1:36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4"/>
      <c r="P23" s="38"/>
      <c r="Q23" s="41"/>
      <c r="R23" s="38"/>
      <c r="S23" s="38"/>
      <c r="T23" s="24"/>
      <c r="U23" s="24"/>
      <c r="V23" s="24"/>
      <c r="W23" s="24"/>
      <c r="X23" s="60"/>
      <c r="Y23" s="38"/>
      <c r="Z23" s="38"/>
      <c r="AA23" s="38"/>
      <c r="AB23" s="38"/>
      <c r="AC23" s="24"/>
      <c r="AD23" s="38"/>
      <c r="AE23" s="38"/>
      <c r="AF23" s="38"/>
      <c r="AG23" s="38"/>
      <c r="AH23" s="38"/>
      <c r="AI23" s="38"/>
    </row>
    <row r="24" spans="1:36" ht="15" customHeight="1" x14ac:dyDescent="0.25">
      <c r="A24" s="9"/>
      <c r="B24" s="38" t="s">
        <v>45</v>
      </c>
      <c r="C24" s="38"/>
      <c r="D24" s="61" t="s">
        <v>47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4"/>
      <c r="P24" s="38"/>
      <c r="Q24" s="41"/>
      <c r="R24" s="38"/>
      <c r="S24" s="38"/>
      <c r="T24" s="24"/>
      <c r="U24" s="24"/>
      <c r="V24" s="24"/>
      <c r="W24" s="24"/>
      <c r="X24" s="60"/>
      <c r="Y24" s="38"/>
      <c r="Z24" s="38"/>
      <c r="AA24" s="38"/>
      <c r="AB24" s="38"/>
      <c r="AC24" s="24"/>
      <c r="AD24" s="38"/>
      <c r="AE24" s="38"/>
      <c r="AF24" s="38"/>
      <c r="AG24" s="38"/>
      <c r="AH24" s="38"/>
      <c r="AI24" s="38"/>
    </row>
    <row r="25" spans="1:36" ht="15" customHeight="1" x14ac:dyDescent="0.25">
      <c r="A25" s="9"/>
      <c r="B25" s="38"/>
      <c r="C25" s="38"/>
      <c r="D25" s="38" t="s">
        <v>46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4"/>
      <c r="P25" s="38"/>
      <c r="Q25" s="41"/>
      <c r="R25" s="38"/>
      <c r="S25" s="38"/>
      <c r="T25" s="24"/>
      <c r="U25" s="24"/>
      <c r="V25" s="24"/>
      <c r="W25" s="24"/>
      <c r="X25" s="60"/>
      <c r="Y25" s="38"/>
      <c r="Z25" s="38"/>
      <c r="AA25" s="38"/>
      <c r="AB25" s="38"/>
      <c r="AC25" s="24"/>
      <c r="AD25" s="38"/>
      <c r="AE25" s="38"/>
      <c r="AF25" s="38"/>
      <c r="AG25" s="38"/>
      <c r="AH25" s="38"/>
      <c r="AI25" s="38"/>
    </row>
    <row r="26" spans="1:36" ht="15" customHeight="1" x14ac:dyDescent="0.25">
      <c r="A26" s="9"/>
      <c r="B26" s="38"/>
      <c r="C26" s="38"/>
      <c r="D26" s="38" t="s">
        <v>72</v>
      </c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4"/>
      <c r="P26" s="38"/>
      <c r="Q26" s="41"/>
      <c r="R26" s="38"/>
      <c r="S26" s="38"/>
      <c r="T26" s="24"/>
      <c r="U26" s="24"/>
      <c r="V26" s="24"/>
      <c r="W26" s="24"/>
      <c r="X26" s="60"/>
      <c r="Y26" s="6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24"/>
      <c r="P27" s="38"/>
      <c r="Q27" s="41"/>
      <c r="R27" s="38"/>
      <c r="S27" s="38"/>
      <c r="T27" s="24"/>
      <c r="U27" s="24"/>
      <c r="V27" s="24"/>
      <c r="W27" s="24"/>
      <c r="X27" s="60"/>
      <c r="Y27" s="6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4"/>
      <c r="P28" s="38"/>
      <c r="Q28" s="41"/>
      <c r="R28" s="38"/>
      <c r="S28" s="38"/>
      <c r="T28" s="24"/>
      <c r="U28" s="24"/>
      <c r="V28" s="24"/>
      <c r="W28" s="24"/>
      <c r="X28" s="60"/>
      <c r="Y28" s="6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24"/>
      <c r="P29" s="38"/>
      <c r="Q29" s="41"/>
      <c r="R29" s="38"/>
      <c r="S29" s="38"/>
      <c r="T29" s="24"/>
      <c r="U29" s="24"/>
      <c r="V29" s="24"/>
      <c r="W29" s="24"/>
      <c r="X29" s="60"/>
      <c r="Y29" s="6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24"/>
      <c r="P30" s="38"/>
      <c r="Q30" s="41"/>
      <c r="R30" s="38"/>
      <c r="S30" s="38"/>
      <c r="T30" s="24"/>
      <c r="U30" s="24"/>
      <c r="V30" s="24"/>
      <c r="W30" s="24"/>
      <c r="X30" s="60"/>
      <c r="Y30" s="6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60"/>
      <c r="Y31" s="6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60"/>
      <c r="Y32" s="6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60"/>
      <c r="Y33" s="6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60"/>
      <c r="Y34" s="6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60"/>
      <c r="Y35" s="6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60"/>
      <c r="Y36" s="6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60"/>
      <c r="Y37" s="6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60"/>
      <c r="Y38" s="6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60"/>
      <c r="Y39" s="6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60"/>
      <c r="Y40" s="6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60"/>
      <c r="Y41" s="6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60"/>
      <c r="Y42" s="6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60"/>
      <c r="Y43" s="6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60"/>
      <c r="Y44" s="6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60"/>
      <c r="Y45" s="6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60"/>
      <c r="Y46" s="6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60"/>
      <c r="Y47" s="6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60"/>
      <c r="Y48" s="6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60"/>
      <c r="Y49" s="6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60"/>
      <c r="Y50" s="6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60"/>
      <c r="Y51" s="6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60"/>
      <c r="Y52" s="6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60"/>
      <c r="Y53" s="6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60"/>
      <c r="Y54" s="6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60"/>
      <c r="Y55" s="6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60"/>
      <c r="Y56" s="6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60"/>
      <c r="Y57" s="6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60"/>
      <c r="Y58" s="6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60"/>
      <c r="Y59" s="6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60"/>
      <c r="Y60" s="6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60"/>
      <c r="Y61" s="6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60"/>
      <c r="Y62" s="6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41"/>
      <c r="O63" s="24"/>
      <c r="P63" s="38"/>
      <c r="Q63" s="41"/>
      <c r="R63" s="38"/>
      <c r="S63" s="38"/>
      <c r="T63" s="24"/>
      <c r="U63" s="24"/>
      <c r="V63" s="24"/>
      <c r="W63" s="24"/>
      <c r="X63" s="60"/>
      <c r="Y63" s="38"/>
      <c r="Z63" s="38"/>
      <c r="AA63" s="38"/>
      <c r="AB63" s="38"/>
      <c r="AC63" s="24"/>
      <c r="AD63" s="38"/>
      <c r="AE63" s="38"/>
      <c r="AF63" s="38"/>
      <c r="AG63" s="38"/>
      <c r="AH63" s="38"/>
      <c r="AI63" s="38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41"/>
      <c r="O64" s="24"/>
      <c r="P64" s="38"/>
      <c r="Q64" s="41"/>
      <c r="R64" s="38"/>
      <c r="S64" s="38"/>
      <c r="T64" s="24"/>
      <c r="U64" s="24"/>
      <c r="V64" s="24"/>
      <c r="W64" s="24"/>
      <c r="X64" s="60"/>
      <c r="Y64" s="38"/>
      <c r="Z64" s="38"/>
      <c r="AA64" s="38"/>
      <c r="AB64" s="38"/>
      <c r="AC64" s="24"/>
      <c r="AD64" s="38"/>
      <c r="AE64" s="38"/>
      <c r="AF64" s="38"/>
      <c r="AG64" s="38"/>
      <c r="AH64" s="38"/>
      <c r="AI64" s="38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1"/>
      <c r="O65" s="24"/>
      <c r="P65" s="38"/>
      <c r="Q65" s="41"/>
      <c r="R65" s="38"/>
      <c r="S65" s="38"/>
      <c r="T65" s="24"/>
      <c r="U65" s="24"/>
      <c r="V65" s="24"/>
      <c r="W65" s="24"/>
      <c r="X65" s="60"/>
      <c r="Y65" s="38"/>
      <c r="Z65" s="38"/>
      <c r="AA65" s="38"/>
      <c r="AB65" s="38"/>
      <c r="AC65" s="24"/>
      <c r="AD65" s="38"/>
      <c r="AE65" s="38"/>
      <c r="AF65" s="38"/>
      <c r="AG65" s="38"/>
      <c r="AH65" s="38"/>
      <c r="AI65" s="38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1"/>
      <c r="O66" s="24"/>
      <c r="P66" s="38"/>
      <c r="Q66" s="41"/>
      <c r="R66" s="38"/>
      <c r="S66" s="38"/>
      <c r="T66" s="24"/>
      <c r="U66" s="24"/>
      <c r="V66" s="24"/>
      <c r="W66" s="24"/>
      <c r="X66" s="60"/>
      <c r="Y66" s="38"/>
      <c r="Z66" s="38"/>
      <c r="AA66" s="38"/>
      <c r="AB66" s="38"/>
      <c r="AC66" s="24"/>
      <c r="AD66" s="38"/>
      <c r="AE66" s="38"/>
      <c r="AF66" s="38"/>
      <c r="AG66" s="38"/>
      <c r="AH66" s="38"/>
      <c r="AI66" s="38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1"/>
      <c r="O67" s="24"/>
      <c r="P67" s="38"/>
      <c r="Q67" s="41"/>
      <c r="R67" s="38"/>
      <c r="S67" s="38"/>
      <c r="T67" s="24"/>
      <c r="U67" s="24"/>
      <c r="V67" s="24"/>
      <c r="W67" s="24"/>
      <c r="X67" s="60"/>
      <c r="Y67" s="38"/>
      <c r="Z67" s="38"/>
      <c r="AA67" s="38"/>
      <c r="AB67" s="38"/>
      <c r="AC67" s="24"/>
      <c r="AD67" s="38"/>
      <c r="AE67" s="38"/>
      <c r="AF67" s="38"/>
      <c r="AG67" s="38"/>
      <c r="AH67" s="38"/>
      <c r="AI67" s="38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1"/>
      <c r="O68" s="24"/>
      <c r="P68" s="38"/>
      <c r="Q68" s="41"/>
      <c r="R68" s="38"/>
      <c r="S68" s="38"/>
      <c r="T68" s="24"/>
      <c r="U68" s="24"/>
      <c r="V68" s="24"/>
      <c r="W68" s="24"/>
      <c r="X68" s="60"/>
      <c r="Y68" s="38"/>
      <c r="Z68" s="38"/>
      <c r="AA68" s="38"/>
      <c r="AB68" s="38"/>
      <c r="AC68" s="24"/>
      <c r="AD68" s="38"/>
      <c r="AE68" s="38"/>
      <c r="AF68" s="38"/>
      <c r="AG68" s="38"/>
      <c r="AH68" s="38"/>
      <c r="AI68" s="38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1"/>
      <c r="O69" s="24"/>
      <c r="P69" s="38"/>
      <c r="Q69" s="41"/>
      <c r="R69" s="38"/>
      <c r="S69" s="38"/>
      <c r="T69" s="24"/>
      <c r="U69" s="24"/>
      <c r="V69" s="24"/>
      <c r="W69" s="24"/>
      <c r="X69" s="60"/>
      <c r="Y69" s="38"/>
      <c r="Z69" s="38"/>
      <c r="AA69" s="38"/>
      <c r="AB69" s="38"/>
      <c r="AC69" s="24"/>
      <c r="AD69" s="38"/>
      <c r="AE69" s="38"/>
      <c r="AF69" s="38"/>
      <c r="AG69" s="38"/>
      <c r="AH69" s="38"/>
      <c r="AI69" s="38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1"/>
      <c r="O70" s="24"/>
      <c r="P70" s="38"/>
      <c r="Q70" s="41"/>
      <c r="R70" s="38"/>
      <c r="S70" s="38"/>
      <c r="T70" s="24"/>
      <c r="U70" s="24"/>
      <c r="V70" s="24"/>
      <c r="W70" s="24"/>
      <c r="X70" s="60"/>
      <c r="Y70" s="38"/>
      <c r="Z70" s="38"/>
      <c r="AA70" s="38"/>
      <c r="AB70" s="38"/>
      <c r="AC70" s="24"/>
      <c r="AD70" s="38"/>
      <c r="AE70" s="38"/>
      <c r="AF70" s="38"/>
      <c r="AG70" s="38"/>
      <c r="AH70" s="38"/>
      <c r="AI70" s="38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1"/>
      <c r="O71" s="24"/>
      <c r="P71" s="38"/>
      <c r="Q71" s="41"/>
      <c r="R71" s="38"/>
      <c r="S71" s="38"/>
      <c r="T71" s="24"/>
      <c r="U71" s="24"/>
      <c r="V71" s="24"/>
      <c r="W71" s="24"/>
      <c r="X71" s="60"/>
      <c r="Y71" s="38"/>
      <c r="Z71" s="38"/>
      <c r="AA71" s="38"/>
      <c r="AB71" s="38"/>
      <c r="AC71" s="24"/>
      <c r="AD71" s="38"/>
      <c r="AE71" s="38"/>
      <c r="AF71" s="38"/>
      <c r="AG71" s="38"/>
      <c r="AH71" s="38"/>
      <c r="AI71" s="38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O72" s="24"/>
      <c r="P72" s="38"/>
      <c r="Q72" s="41"/>
      <c r="R72" s="38"/>
      <c r="S72" s="38"/>
      <c r="T72" s="24"/>
      <c r="U72" s="24"/>
      <c r="V72" s="24"/>
      <c r="W72" s="24"/>
      <c r="X72" s="60"/>
      <c r="Y72" s="38"/>
      <c r="Z72" s="38"/>
      <c r="AA72" s="38"/>
      <c r="AB72" s="38"/>
      <c r="AC72" s="24"/>
      <c r="AD72" s="38"/>
      <c r="AE72" s="38"/>
      <c r="AF72" s="38"/>
      <c r="AG72" s="38"/>
      <c r="AH72" s="38"/>
      <c r="AI72" s="38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O73" s="24"/>
      <c r="P73" s="38"/>
      <c r="Q73" s="41"/>
      <c r="R73" s="38"/>
      <c r="S73" s="38"/>
      <c r="T73" s="24"/>
      <c r="U73" s="24"/>
      <c r="V73" s="24"/>
      <c r="W73" s="24"/>
      <c r="X73" s="60"/>
      <c r="Y73" s="38"/>
      <c r="Z73" s="38"/>
      <c r="AA73" s="38"/>
      <c r="AB73" s="38"/>
      <c r="AC73" s="24"/>
      <c r="AD73" s="38"/>
      <c r="AE73" s="38"/>
      <c r="AF73" s="38"/>
      <c r="AG73" s="38"/>
      <c r="AH73" s="38"/>
      <c r="AI73" s="38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24"/>
      <c r="P74" s="38"/>
      <c r="Q74" s="41"/>
      <c r="R74" s="38"/>
      <c r="S74" s="38"/>
      <c r="T74" s="24"/>
      <c r="U74" s="24"/>
      <c r="V74" s="24"/>
      <c r="W74" s="24"/>
      <c r="X74" s="60"/>
      <c r="Y74" s="38"/>
      <c r="Z74" s="38"/>
      <c r="AA74" s="38"/>
      <c r="AB74" s="38"/>
      <c r="AC74" s="24"/>
      <c r="AD74" s="38"/>
      <c r="AE74" s="38"/>
      <c r="AF74" s="38"/>
      <c r="AG74" s="38"/>
      <c r="AH74" s="38"/>
      <c r="AI74" s="38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24"/>
      <c r="P75" s="38"/>
      <c r="Q75" s="41"/>
      <c r="R75" s="38"/>
      <c r="S75" s="38"/>
      <c r="T75" s="24"/>
      <c r="U75" s="24"/>
      <c r="V75" s="24"/>
      <c r="W75" s="24"/>
      <c r="X75" s="60"/>
      <c r="Y75" s="38"/>
      <c r="Z75" s="38"/>
      <c r="AA75" s="38"/>
      <c r="AB75" s="38"/>
      <c r="AC75" s="24"/>
      <c r="AD75" s="38"/>
      <c r="AE75" s="38"/>
      <c r="AF75" s="38"/>
      <c r="AG75" s="38"/>
      <c r="AH75" s="38"/>
      <c r="AI75" s="38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24"/>
      <c r="P76" s="38"/>
      <c r="Q76" s="41"/>
      <c r="R76" s="38"/>
      <c r="S76" s="38"/>
      <c r="T76" s="24"/>
      <c r="U76" s="24"/>
      <c r="V76" s="24"/>
      <c r="W76" s="24"/>
      <c r="X76" s="60"/>
      <c r="Y76" s="38"/>
      <c r="Z76" s="38"/>
      <c r="AA76" s="38"/>
      <c r="AB76" s="38"/>
      <c r="AC76" s="24"/>
      <c r="AD76" s="38"/>
      <c r="AE76" s="38"/>
      <c r="AF76" s="38"/>
      <c r="AG76" s="38"/>
      <c r="AH76" s="38"/>
      <c r="AI76" s="38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24"/>
      <c r="P77" s="38"/>
      <c r="Q77" s="41"/>
      <c r="R77" s="38"/>
      <c r="S77" s="38"/>
      <c r="T77" s="24"/>
      <c r="U77" s="24"/>
      <c r="V77" s="24"/>
      <c r="W77" s="24"/>
      <c r="X77" s="60"/>
      <c r="Y77" s="38"/>
      <c r="Z77" s="38"/>
      <c r="AA77" s="38"/>
      <c r="AB77" s="38"/>
      <c r="AC77" s="24"/>
      <c r="AD77" s="38"/>
      <c r="AE77" s="38"/>
      <c r="AF77" s="38"/>
      <c r="AG77" s="38"/>
      <c r="AH77" s="38"/>
      <c r="AI77" s="38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24"/>
      <c r="P78" s="38"/>
      <c r="Q78" s="41"/>
      <c r="R78" s="38"/>
      <c r="S78" s="38"/>
      <c r="T78" s="24"/>
      <c r="U78" s="24"/>
      <c r="V78" s="24"/>
      <c r="W78" s="24"/>
      <c r="X78" s="60"/>
      <c r="Y78" s="38"/>
      <c r="Z78" s="38"/>
      <c r="AA78" s="38"/>
      <c r="AB78" s="38"/>
      <c r="AC78" s="24"/>
      <c r="AD78" s="38"/>
      <c r="AE78" s="38"/>
      <c r="AF78" s="38"/>
      <c r="AG78" s="38"/>
      <c r="AH78" s="38"/>
      <c r="AI78" s="38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24"/>
      <c r="P79" s="38"/>
      <c r="Q79" s="41"/>
      <c r="R79" s="38"/>
      <c r="S79" s="38"/>
      <c r="T79" s="24"/>
      <c r="U79" s="24"/>
      <c r="V79" s="24"/>
      <c r="W79" s="24"/>
      <c r="X79" s="60"/>
      <c r="Y79" s="38"/>
      <c r="Z79" s="38"/>
      <c r="AA79" s="38"/>
      <c r="AB79" s="38"/>
      <c r="AC79" s="24"/>
      <c r="AD79" s="38"/>
      <c r="AE79" s="38"/>
      <c r="AF79" s="38"/>
      <c r="AG79" s="38"/>
      <c r="AH79" s="38"/>
      <c r="AI79" s="38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24"/>
      <c r="P80" s="38"/>
      <c r="Q80" s="41"/>
      <c r="R80" s="38"/>
      <c r="S80" s="38"/>
      <c r="T80" s="24"/>
      <c r="U80" s="24"/>
      <c r="V80" s="24"/>
      <c r="W80" s="24"/>
      <c r="X80" s="60"/>
      <c r="Y80" s="38"/>
      <c r="Z80" s="38"/>
      <c r="AA80" s="38"/>
      <c r="AB80" s="38"/>
      <c r="AC80" s="24"/>
      <c r="AD80" s="38"/>
      <c r="AE80" s="38"/>
      <c r="AF80" s="38"/>
      <c r="AG80" s="38"/>
      <c r="AH80" s="38"/>
      <c r="AI80" s="38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24"/>
      <c r="P81" s="38"/>
      <c r="Q81" s="41"/>
      <c r="R81" s="38"/>
      <c r="S81" s="38"/>
      <c r="T81" s="24"/>
      <c r="U81" s="24"/>
      <c r="V81" s="24"/>
      <c r="W81" s="24"/>
      <c r="X81" s="60"/>
      <c r="Y81" s="38"/>
      <c r="Z81" s="38"/>
      <c r="AA81" s="38"/>
      <c r="AB81" s="38"/>
      <c r="AC81" s="24"/>
      <c r="AD81" s="38"/>
      <c r="AE81" s="38"/>
      <c r="AF81" s="38"/>
      <c r="AG81" s="38"/>
      <c r="AH81" s="38"/>
      <c r="AI81" s="38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24"/>
      <c r="P82" s="38"/>
      <c r="Q82" s="41"/>
      <c r="R82" s="38"/>
      <c r="S82" s="38"/>
      <c r="T82" s="24"/>
      <c r="U82" s="24"/>
      <c r="V82" s="24"/>
      <c r="W82" s="24"/>
      <c r="X82" s="60"/>
      <c r="Y82" s="38"/>
      <c r="Z82" s="38"/>
      <c r="AA82" s="38"/>
      <c r="AB82" s="38"/>
      <c r="AC82" s="24"/>
      <c r="AD82" s="38"/>
      <c r="AE82" s="38"/>
      <c r="AF82" s="38"/>
      <c r="AG82" s="38"/>
      <c r="AH82" s="38"/>
      <c r="AI82" s="38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24"/>
      <c r="P83" s="38"/>
      <c r="Q83" s="41"/>
      <c r="R83" s="38"/>
      <c r="S83" s="38"/>
      <c r="T83" s="24"/>
      <c r="U83" s="24"/>
      <c r="V83" s="24"/>
      <c r="W83" s="24"/>
      <c r="X83" s="60"/>
      <c r="Y83" s="38"/>
      <c r="Z83" s="38"/>
      <c r="AA83" s="38"/>
      <c r="AB83" s="38"/>
      <c r="AC83" s="24"/>
      <c r="AD83" s="38"/>
      <c r="AE83" s="38"/>
      <c r="AF83" s="38"/>
      <c r="AG83" s="38"/>
      <c r="AH83" s="38"/>
      <c r="AI83" s="38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24"/>
      <c r="P84" s="38"/>
      <c r="Q84" s="41"/>
      <c r="R84" s="38"/>
      <c r="S84" s="38"/>
      <c r="T84" s="24"/>
      <c r="U84" s="24"/>
      <c r="V84" s="24"/>
      <c r="W84" s="24"/>
      <c r="X84" s="60"/>
      <c r="Y84" s="38"/>
      <c r="Z84" s="38"/>
      <c r="AA84" s="38"/>
      <c r="AB84" s="38"/>
      <c r="AC84" s="24"/>
      <c r="AD84" s="38"/>
      <c r="AE84" s="38"/>
      <c r="AF84" s="38"/>
      <c r="AG84" s="38"/>
      <c r="AH84" s="38"/>
      <c r="AI84" s="38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24"/>
      <c r="P85" s="38"/>
      <c r="Q85" s="41"/>
      <c r="R85" s="38"/>
      <c r="S85" s="38"/>
      <c r="T85" s="24"/>
      <c r="U85" s="24"/>
      <c r="V85" s="24"/>
      <c r="W85" s="24"/>
      <c r="X85" s="60"/>
      <c r="Y85" s="38"/>
      <c r="Z85" s="38"/>
      <c r="AA85" s="38"/>
      <c r="AB85" s="38"/>
      <c r="AC85" s="24"/>
      <c r="AD85" s="38"/>
      <c r="AE85" s="38"/>
      <c r="AF85" s="38"/>
      <c r="AG85" s="38"/>
      <c r="AH85" s="38"/>
      <c r="AI85" s="38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24"/>
      <c r="P86" s="38"/>
      <c r="Q86" s="41"/>
      <c r="R86" s="38"/>
      <c r="S86" s="38"/>
      <c r="T86" s="24"/>
      <c r="U86" s="24"/>
      <c r="V86" s="24"/>
      <c r="W86" s="24"/>
      <c r="X86" s="60"/>
      <c r="Y86" s="38"/>
      <c r="Z86" s="38"/>
      <c r="AA86" s="38"/>
      <c r="AB86" s="38"/>
      <c r="AC86" s="24"/>
      <c r="AD86" s="38"/>
      <c r="AE86" s="38"/>
      <c r="AF86" s="38"/>
      <c r="AG86" s="38"/>
      <c r="AH86" s="38"/>
      <c r="AI86" s="38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24"/>
      <c r="P87" s="38"/>
      <c r="Q87" s="41"/>
      <c r="R87" s="38"/>
      <c r="S87" s="38"/>
      <c r="T87" s="24"/>
      <c r="U87" s="24"/>
      <c r="V87" s="24"/>
      <c r="W87" s="24"/>
      <c r="X87" s="60"/>
      <c r="Y87" s="38"/>
      <c r="Z87" s="38"/>
      <c r="AA87" s="38"/>
      <c r="AB87" s="38"/>
      <c r="AC87" s="24"/>
      <c r="AD87" s="38"/>
      <c r="AE87" s="38"/>
      <c r="AF87" s="38"/>
      <c r="AG87" s="38"/>
      <c r="AH87" s="38"/>
      <c r="AI87" s="38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24"/>
      <c r="P88" s="38"/>
      <c r="Q88" s="41"/>
      <c r="R88" s="38"/>
      <c r="S88" s="38"/>
      <c r="T88" s="24"/>
      <c r="U88" s="24"/>
      <c r="V88" s="24"/>
      <c r="W88" s="24"/>
      <c r="X88" s="60"/>
      <c r="Y88" s="38"/>
      <c r="Z88" s="38"/>
      <c r="AA88" s="38"/>
      <c r="AB88" s="38"/>
      <c r="AC88" s="24"/>
      <c r="AD88" s="38"/>
      <c r="AE88" s="38"/>
      <c r="AF88" s="38"/>
      <c r="AG88" s="38"/>
      <c r="AH88" s="38"/>
      <c r="AI88" s="38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24"/>
      <c r="P89" s="38"/>
      <c r="Q89" s="41"/>
      <c r="R89" s="38"/>
      <c r="S89" s="38"/>
      <c r="T89" s="24"/>
      <c r="U89" s="24"/>
      <c r="V89" s="24"/>
      <c r="W89" s="24"/>
      <c r="X89" s="60"/>
      <c r="Y89" s="38"/>
      <c r="Z89" s="38"/>
      <c r="AA89" s="38"/>
      <c r="AB89" s="38"/>
      <c r="AC89" s="24"/>
      <c r="AD89" s="38"/>
      <c r="AE89" s="38"/>
      <c r="AF89" s="38"/>
      <c r="AG89" s="38"/>
      <c r="AH89" s="38"/>
      <c r="AI89" s="38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24"/>
      <c r="P90" s="38"/>
      <c r="Q90" s="41"/>
      <c r="R90" s="38"/>
      <c r="S90" s="38"/>
      <c r="T90" s="24"/>
      <c r="U90" s="24"/>
      <c r="V90" s="24"/>
      <c r="W90" s="24"/>
      <c r="X90" s="60"/>
      <c r="Y90" s="38"/>
      <c r="Z90" s="38"/>
      <c r="AA90" s="38"/>
      <c r="AB90" s="38"/>
      <c r="AC90" s="24"/>
      <c r="AD90" s="38"/>
      <c r="AE90" s="38"/>
      <c r="AF90" s="38"/>
      <c r="AG90" s="38"/>
      <c r="AH90" s="38"/>
      <c r="AI90" s="38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1"/>
      <c r="O91" s="24"/>
      <c r="P91" s="38"/>
      <c r="Q91" s="41"/>
      <c r="R91" s="38"/>
      <c r="S91" s="38"/>
      <c r="T91" s="24"/>
      <c r="U91" s="24"/>
      <c r="V91" s="24"/>
      <c r="W91" s="24"/>
      <c r="X91" s="60"/>
      <c r="Y91" s="38"/>
      <c r="Z91" s="38"/>
      <c r="AA91" s="38"/>
      <c r="AB91" s="38"/>
      <c r="AC91" s="24"/>
      <c r="AD91" s="38"/>
      <c r="AE91" s="38"/>
      <c r="AF91" s="38"/>
      <c r="AG91" s="38"/>
      <c r="AH91" s="38"/>
      <c r="AI91" s="38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1"/>
      <c r="O92" s="24"/>
      <c r="P92" s="38"/>
      <c r="Q92" s="41"/>
      <c r="R92" s="38"/>
      <c r="S92" s="38"/>
      <c r="T92" s="24"/>
      <c r="U92" s="24"/>
      <c r="V92" s="24"/>
      <c r="W92" s="24"/>
      <c r="X92" s="60"/>
      <c r="Y92" s="38"/>
      <c r="Z92" s="38"/>
      <c r="AA92" s="38"/>
      <c r="AB92" s="38"/>
      <c r="AC92" s="24"/>
      <c r="AD92" s="38"/>
      <c r="AE92" s="38"/>
      <c r="AF92" s="38"/>
      <c r="AG92" s="38"/>
      <c r="AH92" s="38"/>
      <c r="AI92" s="38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1"/>
      <c r="O93" s="24"/>
      <c r="P93" s="38"/>
      <c r="Q93" s="41"/>
      <c r="R93" s="38"/>
      <c r="S93" s="38"/>
      <c r="T93" s="24"/>
      <c r="U93" s="24"/>
      <c r="V93" s="24"/>
      <c r="W93" s="24"/>
      <c r="X93" s="60"/>
      <c r="Y93" s="38"/>
      <c r="Z93" s="38"/>
      <c r="AA93" s="38"/>
      <c r="AB93" s="38"/>
      <c r="AC93" s="24"/>
      <c r="AD93" s="38"/>
      <c r="AE93" s="38"/>
      <c r="AF93" s="38"/>
      <c r="AG93" s="38"/>
      <c r="AH93" s="38"/>
      <c r="AI93" s="38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1"/>
      <c r="O94" s="24"/>
      <c r="P94" s="38"/>
      <c r="Q94" s="41"/>
      <c r="R94" s="38"/>
      <c r="S94" s="38"/>
      <c r="T94" s="24"/>
      <c r="U94" s="24"/>
      <c r="V94" s="24"/>
      <c r="W94" s="24"/>
      <c r="X94" s="60"/>
      <c r="Y94" s="38"/>
      <c r="Z94" s="38"/>
      <c r="AA94" s="38"/>
      <c r="AB94" s="38"/>
      <c r="AC94" s="24"/>
      <c r="AD94" s="38"/>
      <c r="AE94" s="38"/>
      <c r="AF94" s="38"/>
      <c r="AG94" s="38"/>
      <c r="AH94" s="38"/>
      <c r="AI94" s="38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1"/>
      <c r="O95" s="24"/>
      <c r="P95" s="38"/>
      <c r="Q95" s="41"/>
      <c r="R95" s="38"/>
      <c r="S95" s="38"/>
      <c r="T95" s="24"/>
      <c r="U95" s="24"/>
      <c r="V95" s="24"/>
      <c r="W95" s="24"/>
      <c r="X95" s="60"/>
      <c r="Y95" s="38"/>
      <c r="Z95" s="38"/>
      <c r="AA95" s="38"/>
      <c r="AB95" s="38"/>
      <c r="AC95" s="24"/>
      <c r="AD95" s="38"/>
      <c r="AE95" s="38"/>
      <c r="AF95" s="38"/>
      <c r="AG95" s="38"/>
      <c r="AH95" s="38"/>
      <c r="AI95" s="38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1"/>
      <c r="O96" s="24"/>
      <c r="P96" s="38"/>
      <c r="Q96" s="41"/>
      <c r="R96" s="38"/>
      <c r="S96" s="38"/>
      <c r="T96" s="24"/>
      <c r="U96" s="24"/>
      <c r="V96" s="24"/>
      <c r="W96" s="24"/>
      <c r="X96" s="60"/>
      <c r="Y96" s="38"/>
      <c r="Z96" s="38"/>
      <c r="AA96" s="38"/>
      <c r="AB96" s="38"/>
      <c r="AC96" s="24"/>
      <c r="AD96" s="38"/>
      <c r="AE96" s="38"/>
      <c r="AF96" s="38"/>
      <c r="AG96" s="38"/>
      <c r="AH96" s="38"/>
      <c r="AI96" s="3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32</v>
      </c>
      <c r="C1" s="3"/>
      <c r="D1" s="4"/>
      <c r="E1" s="5" t="s">
        <v>49</v>
      </c>
      <c r="F1" s="66"/>
      <c r="G1" s="67"/>
      <c r="H1" s="6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7"/>
      <c r="AD1" s="6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8" t="s">
        <v>61</v>
      </c>
      <c r="C2" s="69"/>
      <c r="D2" s="70"/>
      <c r="E2" s="13" t="s">
        <v>12</v>
      </c>
      <c r="F2" s="14"/>
      <c r="G2" s="14"/>
      <c r="H2" s="14"/>
      <c r="I2" s="20"/>
      <c r="J2" s="15"/>
      <c r="K2" s="64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71" t="s">
        <v>64</v>
      </c>
      <c r="Y2" s="72"/>
      <c r="Z2" s="73"/>
      <c r="AA2" s="13" t="s">
        <v>12</v>
      </c>
      <c r="AB2" s="14"/>
      <c r="AC2" s="14"/>
      <c r="AD2" s="14"/>
      <c r="AE2" s="20"/>
      <c r="AF2" s="15"/>
      <c r="AG2" s="64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7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4"/>
      <c r="L3" s="18" t="s">
        <v>5</v>
      </c>
      <c r="M3" s="18" t="s">
        <v>6</v>
      </c>
      <c r="N3" s="18" t="s">
        <v>66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4"/>
      <c r="AH3" s="18" t="s">
        <v>5</v>
      </c>
      <c r="AI3" s="18" t="s">
        <v>6</v>
      </c>
      <c r="AJ3" s="18" t="s">
        <v>66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/>
      <c r="C4" s="29"/>
      <c r="D4" s="2"/>
      <c r="E4" s="25"/>
      <c r="F4" s="25"/>
      <c r="G4" s="25"/>
      <c r="H4" s="28"/>
      <c r="I4" s="25"/>
      <c r="J4" s="30"/>
      <c r="K4" s="27"/>
      <c r="L4" s="75"/>
      <c r="M4" s="18"/>
      <c r="N4" s="18"/>
      <c r="O4" s="18"/>
      <c r="P4" s="24"/>
      <c r="Q4" s="25"/>
      <c r="R4" s="25"/>
      <c r="S4" s="28"/>
      <c r="T4" s="25"/>
      <c r="U4" s="25"/>
      <c r="V4" s="76"/>
      <c r="W4" s="27"/>
      <c r="X4" s="25">
        <v>1985</v>
      </c>
      <c r="Y4" s="25" t="s">
        <v>73</v>
      </c>
      <c r="Z4" s="32" t="s">
        <v>74</v>
      </c>
      <c r="AA4" s="25">
        <v>18</v>
      </c>
      <c r="AB4" s="25">
        <v>2</v>
      </c>
      <c r="AC4" s="25">
        <v>25</v>
      </c>
      <c r="AD4" s="25">
        <v>20</v>
      </c>
      <c r="AE4" s="25"/>
      <c r="AF4" s="35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77"/>
      <c r="AS4" s="7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29"/>
      <c r="D5" s="2"/>
      <c r="E5" s="25"/>
      <c r="F5" s="25"/>
      <c r="G5" s="25"/>
      <c r="H5" s="28"/>
      <c r="I5" s="25"/>
      <c r="J5" s="30"/>
      <c r="K5" s="27"/>
      <c r="L5" s="75"/>
      <c r="M5" s="18"/>
      <c r="N5" s="18"/>
      <c r="O5" s="18"/>
      <c r="P5" s="24"/>
      <c r="Q5" s="25"/>
      <c r="R5" s="25"/>
      <c r="S5" s="28"/>
      <c r="T5" s="25"/>
      <c r="U5" s="25"/>
      <c r="V5" s="76"/>
      <c r="W5" s="27"/>
      <c r="X5" s="25">
        <v>1986</v>
      </c>
      <c r="Y5" s="25" t="s">
        <v>73</v>
      </c>
      <c r="Z5" s="32" t="s">
        <v>74</v>
      </c>
      <c r="AA5" s="25">
        <v>22</v>
      </c>
      <c r="AB5" s="25">
        <v>0</v>
      </c>
      <c r="AC5" s="25">
        <v>28</v>
      </c>
      <c r="AD5" s="25">
        <v>27</v>
      </c>
      <c r="AE5" s="25"/>
      <c r="AF5" s="35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77"/>
      <c r="AS5" s="7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5"/>
      <c r="C6" s="29"/>
      <c r="D6" s="2"/>
      <c r="E6" s="25"/>
      <c r="F6" s="25"/>
      <c r="G6" s="25"/>
      <c r="H6" s="28"/>
      <c r="I6" s="25"/>
      <c r="J6" s="30"/>
      <c r="K6" s="27"/>
      <c r="L6" s="75"/>
      <c r="M6" s="18"/>
      <c r="N6" s="18"/>
      <c r="O6" s="18"/>
      <c r="P6" s="24"/>
      <c r="Q6" s="25"/>
      <c r="R6" s="25"/>
      <c r="S6" s="28"/>
      <c r="T6" s="25"/>
      <c r="U6" s="25"/>
      <c r="V6" s="76"/>
      <c r="W6" s="27"/>
      <c r="X6" s="25">
        <v>1987</v>
      </c>
      <c r="Y6" s="25" t="s">
        <v>75</v>
      </c>
      <c r="Z6" s="32" t="s">
        <v>74</v>
      </c>
      <c r="AA6" s="25">
        <v>22</v>
      </c>
      <c r="AB6" s="25">
        <v>1</v>
      </c>
      <c r="AC6" s="25">
        <v>32</v>
      </c>
      <c r="AD6" s="25">
        <v>18</v>
      </c>
      <c r="AE6" s="25"/>
      <c r="AF6" s="35"/>
      <c r="AG6" s="24"/>
      <c r="AH6" s="18" t="s">
        <v>76</v>
      </c>
      <c r="AI6" s="18"/>
      <c r="AJ6" s="18" t="s">
        <v>37</v>
      </c>
      <c r="AK6" s="18"/>
      <c r="AL6" s="24"/>
      <c r="AM6" s="25"/>
      <c r="AN6" s="25"/>
      <c r="AO6" s="25"/>
      <c r="AP6" s="25"/>
      <c r="AQ6" s="25"/>
      <c r="AR6" s="77"/>
      <c r="AS6" s="7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5"/>
      <c r="C7" s="29"/>
      <c r="D7" s="2"/>
      <c r="E7" s="25"/>
      <c r="F7" s="25"/>
      <c r="G7" s="25"/>
      <c r="H7" s="28"/>
      <c r="I7" s="25"/>
      <c r="J7" s="30"/>
      <c r="K7" s="27"/>
      <c r="L7" s="75"/>
      <c r="M7" s="18"/>
      <c r="N7" s="18"/>
      <c r="O7" s="18"/>
      <c r="P7" s="24"/>
      <c r="Q7" s="25"/>
      <c r="R7" s="25"/>
      <c r="S7" s="28"/>
      <c r="T7" s="25"/>
      <c r="U7" s="25"/>
      <c r="V7" s="76"/>
      <c r="W7" s="27"/>
      <c r="X7" s="25">
        <v>1988</v>
      </c>
      <c r="Y7" s="25" t="s">
        <v>77</v>
      </c>
      <c r="Z7" s="32" t="s">
        <v>74</v>
      </c>
      <c r="AA7" s="25">
        <v>9</v>
      </c>
      <c r="AB7" s="25">
        <v>0</v>
      </c>
      <c r="AC7" s="25">
        <v>8</v>
      </c>
      <c r="AD7" s="25">
        <v>2</v>
      </c>
      <c r="AE7" s="25"/>
      <c r="AF7" s="35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77"/>
      <c r="AS7" s="7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4.25" x14ac:dyDescent="0.2">
      <c r="A8" s="38"/>
      <c r="B8" s="79" t="s">
        <v>67</v>
      </c>
      <c r="C8" s="80"/>
      <c r="D8" s="81"/>
      <c r="E8" s="82">
        <f>SUM(E4:E7)</f>
        <v>0</v>
      </c>
      <c r="F8" s="82">
        <f>SUM(F4:F7)</f>
        <v>0</v>
      </c>
      <c r="G8" s="82">
        <f>SUM(G4:G7)</f>
        <v>0</v>
      </c>
      <c r="H8" s="82">
        <f>SUM(H4:H7)</f>
        <v>0</v>
      </c>
      <c r="I8" s="82">
        <f>SUM(I4:I7)</f>
        <v>0</v>
      </c>
      <c r="J8" s="83">
        <v>0</v>
      </c>
      <c r="K8" s="64">
        <f>SUM(K4:K7)</f>
        <v>0</v>
      </c>
      <c r="L8" s="22"/>
      <c r="M8" s="20"/>
      <c r="N8" s="84"/>
      <c r="O8" s="85"/>
      <c r="P8" s="24"/>
      <c r="Q8" s="82">
        <f>SUM(Q4:Q7)</f>
        <v>0</v>
      </c>
      <c r="R8" s="82">
        <f>SUM(R4:R7)</f>
        <v>0</v>
      </c>
      <c r="S8" s="82">
        <f>SUM(S4:S7)</f>
        <v>0</v>
      </c>
      <c r="T8" s="82">
        <f>SUM(T4:T7)</f>
        <v>0</v>
      </c>
      <c r="U8" s="82">
        <f>SUM(U4:U7)</f>
        <v>0</v>
      </c>
      <c r="V8" s="36">
        <v>0</v>
      </c>
      <c r="W8" s="64">
        <f>SUM(W4:W7)</f>
        <v>0</v>
      </c>
      <c r="X8" s="16" t="s">
        <v>67</v>
      </c>
      <c r="Y8" s="17"/>
      <c r="Z8" s="15"/>
      <c r="AA8" s="82">
        <f>SUM(AA4:AA7)</f>
        <v>71</v>
      </c>
      <c r="AB8" s="82">
        <f>SUM(AB4:AB7)</f>
        <v>3</v>
      </c>
      <c r="AC8" s="82">
        <f>SUM(AC4:AC7)</f>
        <v>93</v>
      </c>
      <c r="AD8" s="82">
        <f>SUM(AD4:AD7)</f>
        <v>67</v>
      </c>
      <c r="AE8" s="82">
        <f>SUM(AE4:AE7)</f>
        <v>0</v>
      </c>
      <c r="AF8" s="83">
        <v>0</v>
      </c>
      <c r="AG8" s="64">
        <f>SUM(AG4:AG7)</f>
        <v>0</v>
      </c>
      <c r="AH8" s="22"/>
      <c r="AI8" s="20"/>
      <c r="AJ8" s="84"/>
      <c r="AK8" s="85"/>
      <c r="AL8" s="24"/>
      <c r="AM8" s="82">
        <f>SUM(AM4:AM7)</f>
        <v>0</v>
      </c>
      <c r="AN8" s="82">
        <f>SUM(AN4:AN7)</f>
        <v>0</v>
      </c>
      <c r="AO8" s="82">
        <f>SUM(AO4:AO7)</f>
        <v>0</v>
      </c>
      <c r="AP8" s="82">
        <f>SUM(AP4:AP7)</f>
        <v>0</v>
      </c>
      <c r="AQ8" s="82">
        <f>SUM(AQ4:AQ7)</f>
        <v>0</v>
      </c>
      <c r="AR8" s="83">
        <v>0</v>
      </c>
      <c r="AS8" s="74">
        <f>SUM(AS4:AS7)</f>
        <v>0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27"/>
      <c r="L9" s="24"/>
      <c r="M9" s="24"/>
      <c r="N9" s="24"/>
      <c r="O9" s="24"/>
      <c r="P9" s="38"/>
      <c r="Q9" s="38"/>
      <c r="R9" s="41"/>
      <c r="S9" s="38"/>
      <c r="T9" s="38"/>
      <c r="U9" s="24"/>
      <c r="V9" s="24"/>
      <c r="W9" s="27"/>
      <c r="X9" s="38"/>
      <c r="Y9" s="38"/>
      <c r="Z9" s="38"/>
      <c r="AA9" s="38"/>
      <c r="AB9" s="38"/>
      <c r="AC9" s="38"/>
      <c r="AD9" s="38"/>
      <c r="AE9" s="38"/>
      <c r="AF9" s="39"/>
      <c r="AG9" s="27"/>
      <c r="AH9" s="24"/>
      <c r="AI9" s="24"/>
      <c r="AJ9" s="24"/>
      <c r="AK9" s="24"/>
      <c r="AL9" s="38"/>
      <c r="AM9" s="38"/>
      <c r="AN9" s="41"/>
      <c r="AO9" s="38"/>
      <c r="AP9" s="38"/>
      <c r="AQ9" s="24"/>
      <c r="AR9" s="24"/>
      <c r="AS9" s="27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86" t="s">
        <v>68</v>
      </c>
      <c r="C10" s="87"/>
      <c r="D10" s="8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69</v>
      </c>
      <c r="O10" s="18" t="s">
        <v>70</v>
      </c>
      <c r="Q10" s="41"/>
      <c r="R10" s="41" t="s">
        <v>45</v>
      </c>
      <c r="S10" s="41"/>
      <c r="T10" s="61" t="s">
        <v>47</v>
      </c>
      <c r="U10" s="24"/>
      <c r="V10" s="27"/>
      <c r="W10" s="27"/>
      <c r="X10" s="89"/>
      <c r="Y10" s="89"/>
      <c r="Z10" s="89"/>
      <c r="AA10" s="89"/>
      <c r="AB10" s="89"/>
      <c r="AC10" s="41"/>
      <c r="AD10" s="41"/>
      <c r="AE10" s="41"/>
      <c r="AF10" s="38"/>
      <c r="AG10" s="38"/>
      <c r="AH10" s="38"/>
      <c r="AI10" s="38"/>
      <c r="AJ10" s="38"/>
      <c r="AK10" s="38"/>
      <c r="AM10" s="27"/>
      <c r="AN10" s="89"/>
      <c r="AO10" s="89"/>
      <c r="AP10" s="89"/>
      <c r="AQ10" s="89"/>
      <c r="AR10" s="89"/>
      <c r="AS10" s="89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43" t="s">
        <v>71</v>
      </c>
      <c r="C11" s="12"/>
      <c r="D11" s="45"/>
      <c r="E11" s="90">
        <v>70</v>
      </c>
      <c r="F11" s="90">
        <v>1</v>
      </c>
      <c r="G11" s="90">
        <v>23</v>
      </c>
      <c r="H11" s="90">
        <v>23</v>
      </c>
      <c r="I11" s="90">
        <v>218</v>
      </c>
      <c r="J11" s="91">
        <v>0.51500000000000001</v>
      </c>
      <c r="K11" s="38">
        <f>PRODUCT(I11/J11)</f>
        <v>423.30097087378641</v>
      </c>
      <c r="L11" s="92">
        <f>PRODUCT((F11+G11)/E11)</f>
        <v>0.34285714285714286</v>
      </c>
      <c r="M11" s="92">
        <f>PRODUCT(H11/E11)</f>
        <v>0.32857142857142857</v>
      </c>
      <c r="N11" s="92">
        <f>PRODUCT((F11+G11+H11)/E11)</f>
        <v>0.67142857142857137</v>
      </c>
      <c r="O11" s="92">
        <f>PRODUCT(I11/E11)</f>
        <v>3.1142857142857143</v>
      </c>
      <c r="Q11" s="41"/>
      <c r="R11" s="41"/>
      <c r="S11" s="41"/>
      <c r="T11" s="38" t="s">
        <v>46</v>
      </c>
      <c r="U11" s="38"/>
      <c r="V11" s="38"/>
      <c r="W11" s="38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41"/>
      <c r="AO11" s="41"/>
      <c r="AP11" s="41"/>
      <c r="AQ11" s="41"/>
      <c r="AR11" s="41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93" t="s">
        <v>61</v>
      </c>
      <c r="C12" s="94"/>
      <c r="D12" s="95"/>
      <c r="E12" s="90">
        <f>PRODUCT(E8+Q8)</f>
        <v>0</v>
      </c>
      <c r="F12" s="90">
        <f>PRODUCT(F8+R8)</f>
        <v>0</v>
      </c>
      <c r="G12" s="90">
        <f>PRODUCT(G8+S8)</f>
        <v>0</v>
      </c>
      <c r="H12" s="90">
        <f>PRODUCT(H8+T8)</f>
        <v>0</v>
      </c>
      <c r="I12" s="90">
        <f>PRODUCT(I8+U8)</f>
        <v>0</v>
      </c>
      <c r="J12" s="91">
        <v>0</v>
      </c>
      <c r="K12" s="38">
        <f>PRODUCT(K8+W8)</f>
        <v>0</v>
      </c>
      <c r="L12" s="92">
        <v>0</v>
      </c>
      <c r="M12" s="92">
        <v>0</v>
      </c>
      <c r="N12" s="92">
        <v>0</v>
      </c>
      <c r="O12" s="92">
        <v>0</v>
      </c>
      <c r="Q12" s="41"/>
      <c r="R12" s="41"/>
      <c r="S12" s="41"/>
      <c r="T12" s="38" t="s">
        <v>72</v>
      </c>
      <c r="U12" s="38"/>
      <c r="V12" s="38"/>
      <c r="W12" s="38"/>
      <c r="X12" s="38"/>
      <c r="Y12" s="38"/>
      <c r="Z12" s="38"/>
      <c r="AA12" s="38"/>
      <c r="AB12" s="38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96" t="s">
        <v>64</v>
      </c>
      <c r="C13" s="97"/>
      <c r="D13" s="98"/>
      <c r="E13" s="90">
        <f>PRODUCT(AA8+AM8)</f>
        <v>71</v>
      </c>
      <c r="F13" s="90">
        <f>PRODUCT(AB8+AN8)</f>
        <v>3</v>
      </c>
      <c r="G13" s="90">
        <f>PRODUCT(AC8+AO8)</f>
        <v>93</v>
      </c>
      <c r="H13" s="90">
        <f>PRODUCT(AD8+AP8)</f>
        <v>67</v>
      </c>
      <c r="I13" s="90">
        <f>PRODUCT(AE8+AQ8)</f>
        <v>0</v>
      </c>
      <c r="J13" s="91">
        <v>0</v>
      </c>
      <c r="K13" s="24">
        <f>PRODUCT(AG8+AS8)</f>
        <v>0</v>
      </c>
      <c r="L13" s="92">
        <f>PRODUCT((F13+G13)/E13)</f>
        <v>1.352112676056338</v>
      </c>
      <c r="M13" s="92">
        <f>PRODUCT(H13/E13)</f>
        <v>0.94366197183098588</v>
      </c>
      <c r="N13" s="92">
        <f>PRODUCT((F13+G13+H13)/E13)</f>
        <v>2.295774647887324</v>
      </c>
      <c r="O13" s="92">
        <f>PRODUCT(I13/E13)</f>
        <v>0</v>
      </c>
      <c r="Q13" s="41"/>
      <c r="R13" s="41"/>
      <c r="S13" s="3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41"/>
      <c r="AJ13" s="41"/>
      <c r="AK13" s="38"/>
      <c r="AL13" s="24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99" t="s">
        <v>67</v>
      </c>
      <c r="C14" s="100"/>
      <c r="D14" s="101"/>
      <c r="E14" s="90">
        <f>SUM(E11:E13)</f>
        <v>141</v>
      </c>
      <c r="F14" s="90">
        <f t="shared" ref="F14:I14" si="0">SUM(F11:F13)</f>
        <v>4</v>
      </c>
      <c r="G14" s="90">
        <f t="shared" si="0"/>
        <v>116</v>
      </c>
      <c r="H14" s="90">
        <f t="shared" si="0"/>
        <v>90</v>
      </c>
      <c r="I14" s="90">
        <f t="shared" si="0"/>
        <v>218</v>
      </c>
      <c r="J14" s="91">
        <v>0</v>
      </c>
      <c r="K14" s="38">
        <f>SUM(K11:K13)</f>
        <v>423.30097087378641</v>
      </c>
      <c r="L14" s="92">
        <f>PRODUCT((F14+G14)/E14)</f>
        <v>0.85106382978723405</v>
      </c>
      <c r="M14" s="92">
        <f>PRODUCT(H14/E14)</f>
        <v>0.63829787234042556</v>
      </c>
      <c r="N14" s="92">
        <f>PRODUCT((F14+G14+H14)/E14)</f>
        <v>1.4893617021276595</v>
      </c>
      <c r="O14" s="92">
        <v>3.11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24"/>
      <c r="F15" s="24"/>
      <c r="G15" s="24"/>
      <c r="H15" s="24"/>
      <c r="I15" s="24"/>
      <c r="J15" s="38"/>
      <c r="K15" s="38"/>
      <c r="L15" s="24"/>
      <c r="M15" s="24"/>
      <c r="N15" s="24"/>
      <c r="O15" s="24"/>
      <c r="P15" s="38"/>
      <c r="Q15" s="38"/>
      <c r="R15" s="38"/>
      <c r="S15" s="3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41"/>
      <c r="AJ87" s="41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41"/>
      <c r="AJ173" s="41"/>
      <c r="AK173" s="3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41"/>
      <c r="AJ174" s="41"/>
      <c r="AK174" s="38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41"/>
      <c r="AJ175" s="41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41"/>
      <c r="AJ177" s="41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41"/>
      <c r="AJ178" s="41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41"/>
      <c r="AJ179" s="41"/>
      <c r="AK179" s="24"/>
      <c r="AL179" s="24"/>
    </row>
    <row r="180" spans="12:38" x14ac:dyDescent="0.25">
      <c r="R180" s="27"/>
      <c r="S180" s="2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41"/>
      <c r="AJ180" s="41"/>
    </row>
    <row r="181" spans="12:38" x14ac:dyDescent="0.25">
      <c r="R181" s="27"/>
      <c r="S181" s="2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41"/>
      <c r="AJ181" s="41"/>
    </row>
    <row r="182" spans="12:38" x14ac:dyDescent="0.25">
      <c r="R182" s="27"/>
      <c r="S182" s="27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L183"/>
      <c r="M183"/>
      <c r="N183"/>
      <c r="O183"/>
      <c r="P183"/>
      <c r="R183" s="27"/>
      <c r="S183" s="27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2020-05-02T10:10:46Z</dcterms:modified>
</cp:coreProperties>
</file>