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G8" i="5"/>
  <c r="F8" i="5"/>
  <c r="E8" i="5"/>
  <c r="AF8" i="5" l="1"/>
  <c r="I13" i="5"/>
  <c r="K12" i="5"/>
  <c r="G12" i="5"/>
  <c r="F12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<sst xmlns="http://schemas.openxmlformats.org/spreadsheetml/2006/main" count="74" uniqueCount="32">
  <si>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</si>
  <si>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</si>
  <si>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</si>
  <si>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</si>
  <si>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</si>
  <si>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</si>
  <si>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</si>
  <si>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</si>
  <si>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</si>
  <si>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</si>
  <si>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</si>
  <si>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</si>
  <si>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</si>
  <si>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</si>
  <si>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</si>
  <si>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</si>
  <si>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</si>
  <si>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</si>
  <si>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</si>
  <si>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</si>
  <si>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</si>
  <si>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</si>
  <si>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</si>
  <si>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</si>
  <si>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Miko Inola</t>
  </si>
  <si>
    <t>8.</t>
  </si>
  <si>
    <t>SiiPe  2</t>
  </si>
  <si>
    <t>1.8.2001   Siilinjärvi</t>
  </si>
  <si>
    <t>SiiPe = Siilinjärven Pesis  (1987),  kasvattajaseura</t>
  </si>
  <si>
    <t>PuPe  2</t>
  </si>
  <si>
    <t>PuPe = Puijon Pesis  (2009)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</si>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</sst>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2019</v>
      </c>
      <c r="Y6" s="12" t="s">
        <v>25</v>
      </c>
      <c r="Z6" s="1" t="s">
        <v>29</v>
      </c>
      <c r="AA6" s="12">
        <v>16</v>
      </c>
      <c r="AB6" s="12">
        <v>0</v>
      </c>
      <c r="AC6" s="12">
        <v>16</v>
      </c>
      <c r="AD6" s="12">
        <v>1</v>
      </c>
      <c r="AE6" s="12">
        <v>30</v>
      </c>
      <c r="AF6" s="66">
        <v>0.37030000000000002</v>
      </c>
      <c r="AG6" s="19">
        <v>81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2020</v>
      </c>
      <c r="Y7" s="12" t="s">
        <v>31</v>
      </c>
      <c r="Z7" s="1" t="s">
        <v>26</v>
      </c>
      <c r="AA7" s="12">
        <v>7</v>
      </c>
      <c r="AB7" s="12">
        <v>0</v>
      </c>
      <c r="AC7" s="12">
        <v>8</v>
      </c>
      <c r="AD7" s="12">
        <v>0</v>
      </c>
      <c r="AE7" s="12">
        <v>15</v>
      </c>
      <c r="AF7" s="32">
        <v>0.41660000000000003</v>
      </c>
      <c r="AG7" s="19">
        <v>36</v>
      </c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65" t="s">
        <v>13</v>
      </c>
      <c r="Y8" s="11"/>
      <c r="Z8" s="9"/>
      <c r="AA8" s="36">
        <f>SUM(AA4:AA7)</f>
        <v>24</v>
      </c>
      <c r="AB8" s="36">
        <f t="shared" ref="AB8:AG8" si="2">SUM(AB4:AB7)</f>
        <v>0</v>
      </c>
      <c r="AC8" s="36">
        <f t="shared" si="2"/>
        <v>24</v>
      </c>
      <c r="AD8" s="36">
        <f t="shared" si="2"/>
        <v>1</v>
      </c>
      <c r="AE8" s="36">
        <f t="shared" si="2"/>
        <v>46</v>
      </c>
      <c r="AF8" s="37">
        <f>PRODUCT(AE8/AG8)</f>
        <v>0.38016528925619836</v>
      </c>
      <c r="AG8" s="21">
        <f t="shared" si="2"/>
        <v>121</v>
      </c>
      <c r="AH8" s="18"/>
      <c r="AI8" s="29"/>
      <c r="AJ8" s="42"/>
      <c r="AK8" s="43"/>
      <c r="AL8" s="10"/>
      <c r="AM8" s="36">
        <f>SUM(AM4:AM7)</f>
        <v>0</v>
      </c>
      <c r="AN8" s="36">
        <f t="shared" ref="AN8:AQ8" si="3">SUM(AN4:AN7)</f>
        <v>0</v>
      </c>
      <c r="AO8" s="36">
        <f t="shared" si="3"/>
        <v>0</v>
      </c>
      <c r="AP8" s="36">
        <f t="shared" si="3"/>
        <v>0</v>
      </c>
      <c r="AQ8" s="36">
        <f t="shared" si="3"/>
        <v>0</v>
      </c>
      <c r="AR8" s="37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5" t="s">
        <v>28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1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30</v>
      </c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1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24</v>
      </c>
      <c r="F13" s="48">
        <f>PRODUCT(AB8+AN8)</f>
        <v>0</v>
      </c>
      <c r="G13" s="48">
        <f>PRODUCT(AC8+AO8)</f>
        <v>24</v>
      </c>
      <c r="H13" s="48">
        <f>PRODUCT(AD8+AP8)</f>
        <v>1</v>
      </c>
      <c r="I13" s="48">
        <f>PRODUCT(AE8+AQ8)</f>
        <v>46</v>
      </c>
      <c r="J13" s="61">
        <f>PRODUCT(I13/K13)</f>
        <v>0.38016528925619836</v>
      </c>
      <c r="K13" s="10">
        <f>PRODUCT(AG8+AS8)</f>
        <v>121</v>
      </c>
      <c r="L13" s="54">
        <f>PRODUCT((F13+G13)/E13)</f>
        <v>1</v>
      </c>
      <c r="M13" s="54">
        <f>PRODUCT(H13/E13)</f>
        <v>4.1666666666666664E-2</v>
      </c>
      <c r="N13" s="54">
        <f>PRODUCT((F13+G13+H13)/E13)</f>
        <v>1.0416666666666667</v>
      </c>
      <c r="O13" s="54">
        <f>PRODUCT(I13/E13)</f>
        <v>1.9166666666666667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24</v>
      </c>
      <c r="F14" s="48">
        <f t="shared" ref="F14:I14" si="4">SUM(F11:F13)</f>
        <v>0</v>
      </c>
      <c r="G14" s="48">
        <f t="shared" si="4"/>
        <v>24</v>
      </c>
      <c r="H14" s="48">
        <f t="shared" si="4"/>
        <v>1</v>
      </c>
      <c r="I14" s="48">
        <f t="shared" si="4"/>
        <v>46</v>
      </c>
      <c r="J14" s="61">
        <f>PRODUCT(I14/K14)</f>
        <v>0.38016528925619836</v>
      </c>
      <c r="K14" s="16">
        <f>SUM(K11:K13)</f>
        <v>121</v>
      </c>
      <c r="L14" s="54">
        <f>PRODUCT((F14+G14)/E14)</f>
        <v>1</v>
      </c>
      <c r="M14" s="54">
        <f>PRODUCT(H14/E14)</f>
        <v>4.1666666666666664E-2</v>
      </c>
      <c r="N14" s="54">
        <f>PRODUCT((F14+G14+H14)/E14)</f>
        <v>1.0416666666666667</v>
      </c>
      <c r="O14" s="54">
        <f>PRODUCT(I14/E14)</f>
        <v>1.9166666666666667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2020-08-30T22:19:25Z</dcterms:modified>
</cp:coreProperties>
</file>