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N58" i="1" l="1"/>
  <c r="AM58" i="1"/>
  <c r="AN37" i="1"/>
  <c r="AM37" i="1"/>
  <c r="AL37" i="1"/>
  <c r="AP34" i="1" s="1"/>
  <c r="AN35" i="1"/>
  <c r="AL47" i="1" s="1"/>
  <c r="AN47" i="1" s="1"/>
  <c r="AM35" i="1"/>
  <c r="AL42" i="1" s="1"/>
  <c r="AN42" i="1" s="1"/>
  <c r="AN32" i="1"/>
  <c r="AL46" i="1" s="1"/>
  <c r="AN46" i="1" s="1"/>
  <c r="AM32" i="1"/>
  <c r="AL41" i="1" s="1"/>
  <c r="AN41" i="1" s="1"/>
  <c r="AP31" i="1" l="1"/>
  <c r="AM38" i="1"/>
  <c r="AL43" i="1" s="1"/>
  <c r="AN43" i="1" s="1"/>
  <c r="AN38" i="1"/>
  <c r="AL48" i="1" s="1"/>
  <c r="AN48" i="1" s="1"/>
  <c r="K62" i="1" l="1"/>
  <c r="J62" i="1"/>
  <c r="I62" i="1"/>
  <c r="H62" i="1"/>
  <c r="K61" i="1"/>
  <c r="J61" i="1"/>
  <c r="I61" i="1"/>
  <c r="H61" i="1"/>
  <c r="K60" i="1"/>
  <c r="J60" i="1"/>
  <c r="I60" i="1"/>
  <c r="H60" i="1"/>
  <c r="K57" i="1"/>
  <c r="J57" i="1"/>
  <c r="I57" i="1"/>
  <c r="H57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1" i="1"/>
  <c r="J31" i="1"/>
  <c r="I31" i="1"/>
  <c r="H31" i="1"/>
  <c r="O10" i="4" l="1"/>
  <c r="N10" i="4"/>
  <c r="M10" i="4"/>
  <c r="L10" i="4"/>
  <c r="K10" i="4"/>
  <c r="AS7" i="4"/>
  <c r="AQ7" i="4"/>
  <c r="AP7" i="4"/>
  <c r="AO7" i="4"/>
  <c r="AN7" i="4"/>
  <c r="AM7" i="4"/>
  <c r="AG7" i="4"/>
  <c r="K12" i="4" s="1"/>
  <c r="AE7" i="4"/>
  <c r="I12" i="4" s="1"/>
  <c r="AD7" i="4"/>
  <c r="H12" i="4" s="1"/>
  <c r="AC7" i="4"/>
  <c r="G12" i="4" s="1"/>
  <c r="AB7" i="4"/>
  <c r="F12" i="4" s="1"/>
  <c r="AA7" i="4"/>
  <c r="E12" i="4" s="1"/>
  <c r="W7" i="4"/>
  <c r="U7" i="4"/>
  <c r="T7" i="4"/>
  <c r="S7" i="4"/>
  <c r="R7" i="4"/>
  <c r="Q7" i="4"/>
  <c r="K7" i="4"/>
  <c r="K11" i="4" s="1"/>
  <c r="I7" i="4"/>
  <c r="I11" i="4" s="1"/>
  <c r="H7" i="4"/>
  <c r="H11" i="4" s="1"/>
  <c r="G7" i="4"/>
  <c r="G11" i="4" s="1"/>
  <c r="G13" i="4" s="1"/>
  <c r="F7" i="4"/>
  <c r="F11" i="4" s="1"/>
  <c r="E7" i="4"/>
  <c r="E11" i="4" s="1"/>
  <c r="E13" i="4" s="1"/>
  <c r="H13" i="4" l="1"/>
  <c r="K13" i="4"/>
  <c r="N11" i="4"/>
  <c r="I13" i="4"/>
  <c r="O11" i="4"/>
  <c r="M13" i="4"/>
  <c r="M11" i="4"/>
  <c r="F13" i="4"/>
  <c r="L11" i="4"/>
  <c r="N13" i="4" l="1"/>
  <c r="L13" i="4"/>
  <c r="O24" i="1" l="1"/>
  <c r="O23" i="1"/>
  <c r="O26" i="1" l="1"/>
</calcChain>
</file>

<file path=xl/sharedStrings.xml><?xml version="1.0" encoding="utf-8"?>
<sst xmlns="http://schemas.openxmlformats.org/spreadsheetml/2006/main" count="551" uniqueCount="281">
  <si>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</si>
  <si>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</si>
  <si>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</si>
  <si>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</si>
  <si>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</si>
  <si>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</si>
  <si>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</si>
  <si>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</si>
  <si>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</si>
  <si>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</si>
  <si>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</si>
  <si>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</si>
  <si>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</si>
  <si>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</si>
  <si>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</si>
  <si>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</si>
  <si>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</si>
  <si>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</si>
  <si>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</si>
  <si>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</si>
  <si>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</si>
  <si>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</si>
  <si>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</si>
  <si>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</si>
  <si>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</si>
  <si>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</si>
  <si>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</si>
  <si>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</si>
  <si>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</si>
  <si>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</si>
  <si>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</si>
  <si>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</si>
  <si>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</si>
  <si>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</si>
  <si>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</si>
  <si>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Eero Ilomäki</t>
  </si>
  <si>
    <t>11.</t>
  </si>
  <si>
    <t>ViVe</t>
  </si>
  <si>
    <t>9.</t>
  </si>
  <si>
    <t>12.</t>
  </si>
  <si>
    <t>6.</t>
  </si>
  <si>
    <t>VM</t>
  </si>
  <si>
    <t>7.</t>
  </si>
  <si>
    <t>8.</t>
  </si>
  <si>
    <t>03.05. 1981  ViVe - KiU  2-6</t>
  </si>
  <si>
    <t xml:space="preserve">  18 v   9 kk   2 pv</t>
  </si>
  <si>
    <t>6.  ottelu</t>
  </si>
  <si>
    <t>10.06. 1981  Kiri - ViVe  11-4</t>
  </si>
  <si>
    <t>06.05. 1984  IPV - ViVe  11-10</t>
  </si>
  <si>
    <t>51.  ottelu</t>
  </si>
  <si>
    <t xml:space="preserve">  18 v 10 kk   9 pv</t>
  </si>
  <si>
    <t xml:space="preserve">  21 v   9 kk   5 pv</t>
  </si>
  <si>
    <t>2.</t>
  </si>
  <si>
    <t>ykkössarja</t>
  </si>
  <si>
    <t>Seurat</t>
  </si>
  <si>
    <t>ViVe = Vimpelin Veto  (1934)</t>
  </si>
  <si>
    <t>VM = Vaasan Maila  (1933)</t>
  </si>
  <si>
    <t>1.8.1962</t>
  </si>
  <si>
    <t>1.</t>
  </si>
  <si>
    <t>ykköspesis</t>
  </si>
  <si>
    <t>L+T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</si>
  <si>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</si>
  <si>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</si>
  <si>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</si>
  <si>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</si>
  <si>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</si>
  <si>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</si>
  <si>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</si>
  <si>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</si>
  <si>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</si>
  <si>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</si>
  <si>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</si>
  <si>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</si>
  <si>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</si>
  <si>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</si>
  <si>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</si>
  <si>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Lehdistö</t>
  </si>
  <si>
    <t>Ikä ensimmäisessä ottelussa</t>
  </si>
  <si>
    <t>12.06. 1985  Sotkamo</t>
  </si>
  <si>
    <t>3k</t>
  </si>
  <si>
    <t>II p</t>
  </si>
  <si>
    <t>Paavo Halla-aho</t>
  </si>
  <si>
    <t>22 v  10 kk  11 pv</t>
  </si>
  <si>
    <t xml:space="preserve">  Itä - Länsi, tulos</t>
  </si>
  <si>
    <t>A-POJAT</t>
  </si>
  <si>
    <t>25.07. 1981  Lohja</t>
  </si>
  <si>
    <t>11-3</t>
  </si>
  <si>
    <t>Länsi</t>
  </si>
  <si>
    <t>2k</t>
  </si>
  <si>
    <t>Kari Isotalo</t>
  </si>
  <si>
    <t xml:space="preserve"> ITÄ - LÄNSI - KORTTI</t>
  </si>
  <si>
    <t>1.8.1962   Vimpeli</t>
  </si>
  <si>
    <t>Play off, voitot, voittoprosentti</t>
  </si>
  <si>
    <t xml:space="preserve"> Arvo-ottelut</t>
  </si>
  <si>
    <t>Mitalit</t>
  </si>
  <si>
    <t>Puolivälierät</t>
  </si>
  <si>
    <t>Välierät</t>
  </si>
  <si>
    <t>Pronssi</t>
  </si>
  <si>
    <t>Finaalit</t>
  </si>
  <si>
    <t>1-2  KaMa</t>
  </si>
  <si>
    <t>1-2  Tahko</t>
  </si>
  <si>
    <t>0-2  SoJy</t>
  </si>
  <si>
    <t>0-0-0</t>
  </si>
  <si>
    <t>0/0</t>
  </si>
  <si>
    <t>KAIKKIEN AIKOJEN TILASTOT, TOP-10</t>
  </si>
  <si>
    <t>Lyöty</t>
  </si>
  <si>
    <t>Tuotu</t>
  </si>
  <si>
    <t>13-4</t>
  </si>
  <si>
    <t>6/10</t>
  </si>
  <si>
    <t>5/6</t>
  </si>
  <si>
    <t>1/1</t>
  </si>
  <si>
    <t>0/2</t>
  </si>
  <si>
    <t>0/1</t>
  </si>
  <si>
    <t>18.</t>
  </si>
  <si>
    <t>25.</t>
  </si>
  <si>
    <t>22.</t>
  </si>
  <si>
    <t xml:space="preserve">      Runkosarja TOP-30</t>
  </si>
  <si>
    <t>27.</t>
  </si>
  <si>
    <t>23.</t>
  </si>
  <si>
    <t>28.</t>
  </si>
  <si>
    <t>Ylempi loppusarja TOP-10</t>
  </si>
  <si>
    <t>4/8</t>
  </si>
  <si>
    <t>3/4</t>
  </si>
  <si>
    <t>1/3</t>
  </si>
  <si>
    <t>6-10  Tahko</t>
  </si>
  <si>
    <t>0/4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</si>
  <si>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</si>
  <si>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</si>
  <si>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</si>
  <si>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</si>
  <si>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</si>
  <si>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</si>
  <si>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</si>
  <si>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</si>
  <si>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</si>
  <si>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</si>
  <si>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</si>
  <si>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</si>
  <si>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</si>
  <si>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</si>
  <si>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</si>
  <si>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</si>
  <si>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>283.</t>
  </si>
  <si>
    <t>204.</t>
  </si>
  <si>
    <t>175.</t>
  </si>
  <si>
    <t>180.</t>
  </si>
  <si>
    <t>176.</t>
  </si>
  <si>
    <t>145.</t>
  </si>
  <si>
    <t>183.</t>
  </si>
  <si>
    <t>156.</t>
  </si>
  <si>
    <t>142.</t>
  </si>
  <si>
    <t>158.</t>
  </si>
  <si>
    <t>101.</t>
  </si>
  <si>
    <t xml:space="preserve"> Etenijätilasto</t>
  </si>
  <si>
    <t>123.</t>
  </si>
  <si>
    <t>136.</t>
  </si>
  <si>
    <t>99.</t>
  </si>
  <si>
    <t xml:space="preserve"> Kärkilyöjätilasto</t>
  </si>
  <si>
    <t xml:space="preserve"> PLAY OFF,  KA / OTT</t>
  </si>
  <si>
    <t xml:space="preserve"> PLAY OFF, TASASATASET,  ka. / peli</t>
  </si>
  <si>
    <t>331.</t>
  </si>
  <si>
    <t>194.</t>
  </si>
  <si>
    <t>119.</t>
  </si>
  <si>
    <t>152.</t>
  </si>
  <si>
    <t>138.</t>
  </si>
  <si>
    <t>74.</t>
  </si>
  <si>
    <t>110.</t>
  </si>
  <si>
    <t>72.</t>
  </si>
  <si>
    <t>108.</t>
  </si>
  <si>
    <t>113.</t>
  </si>
  <si>
    <t>116.</t>
  </si>
  <si>
    <t>75.</t>
  </si>
  <si>
    <t>105.</t>
  </si>
  <si>
    <t>131.</t>
  </si>
  <si>
    <t xml:space="preserve"> 1945 - 1981</t>
  </si>
  <si>
    <t xml:space="preserve"> 1945 - 1982</t>
  </si>
  <si>
    <t xml:space="preserve"> 1945 - 1983</t>
  </si>
  <si>
    <t xml:space="preserve"> 1945 - 1984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</si>
  <si>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</si>
  <si>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</si>
  <si>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</si>
  <si>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</si>
  <si>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</si>
  <si>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</si>
  <si>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</si>
  <si>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</si>
  <si>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1945 - 1993</t>
  </si>
  <si>
    <t xml:space="preserve"> 1945 - 1994</t>
  </si>
  <si>
    <t xml:space="preserve"> 1979 - 1987</t>
  </si>
  <si>
    <t xml:space="preserve"> 1979 - 1988</t>
  </si>
  <si>
    <t xml:space="preserve"> 1979 - 1989</t>
  </si>
  <si>
    <t xml:space="preserve"> 1979 - 1990</t>
  </si>
  <si>
    <t xml:space="preserve"> 1979 - 1991</t>
  </si>
  <si>
    <t xml:space="preserve"> 1979 - 1992</t>
  </si>
  <si>
    <t xml:space="preserve"> 1979 - 1993</t>
  </si>
  <si>
    <t xml:space="preserve"> 1979 - 1994</t>
  </si>
  <si>
    <t>93.   21.05. 1992  SoJy - ViVe  13-4</t>
  </si>
  <si>
    <t>29 v   9 kk 20 pv</t>
  </si>
  <si>
    <t>65.   22.07. 1993  SMJ - ViVe  7-8</t>
  </si>
  <si>
    <t>241. ottelu</t>
  </si>
  <si>
    <t>39.   21.07. 1992  ViVe - SoJy  8-5</t>
  </si>
  <si>
    <t>215. ottelu</t>
  </si>
  <si>
    <t>182.</t>
  </si>
  <si>
    <t>141.</t>
  </si>
  <si>
    <t>96.</t>
  </si>
  <si>
    <t>60.</t>
  </si>
  <si>
    <t>53.</t>
  </si>
  <si>
    <t>57.</t>
  </si>
  <si>
    <t>45.</t>
  </si>
  <si>
    <t>36.</t>
  </si>
  <si>
    <t>32.</t>
  </si>
  <si>
    <t>583.</t>
  </si>
  <si>
    <t>595.</t>
  </si>
  <si>
    <t>467.</t>
  </si>
  <si>
    <t>415.</t>
  </si>
  <si>
    <t>390.</t>
  </si>
  <si>
    <t>337.</t>
  </si>
  <si>
    <t>273.</t>
  </si>
  <si>
    <t>282.</t>
  </si>
  <si>
    <t>252.</t>
  </si>
  <si>
    <t>227.</t>
  </si>
  <si>
    <t>219.</t>
  </si>
  <si>
    <t>173.</t>
  </si>
  <si>
    <t>169.</t>
  </si>
  <si>
    <t>606.</t>
  </si>
  <si>
    <t>621.</t>
  </si>
  <si>
    <t>463.</t>
  </si>
  <si>
    <t>418.</t>
  </si>
  <si>
    <t>267.</t>
  </si>
  <si>
    <t>206.</t>
  </si>
  <si>
    <t>165.</t>
  </si>
  <si>
    <t>122.</t>
  </si>
  <si>
    <t>61.</t>
  </si>
  <si>
    <t>67.</t>
  </si>
  <si>
    <t>607.</t>
  </si>
  <si>
    <t>623.</t>
  </si>
  <si>
    <t>429.</t>
  </si>
  <si>
    <t>321.</t>
  </si>
  <si>
    <t>260.</t>
  </si>
  <si>
    <t>220.</t>
  </si>
  <si>
    <t>197.</t>
  </si>
  <si>
    <t>132.</t>
  </si>
  <si>
    <t>711.</t>
  </si>
  <si>
    <t>727.</t>
  </si>
  <si>
    <t>542.</t>
  </si>
  <si>
    <t>436.</t>
  </si>
  <si>
    <t>222.</t>
  </si>
  <si>
    <t>103.</t>
  </si>
  <si>
    <t>56.</t>
  </si>
  <si>
    <t>133.</t>
  </si>
  <si>
    <t>139.</t>
  </si>
  <si>
    <t>146.</t>
  </si>
  <si>
    <t>151.</t>
  </si>
  <si>
    <t>106.</t>
  </si>
  <si>
    <t>111.</t>
  </si>
  <si>
    <t>134.</t>
  </si>
  <si>
    <t>168.</t>
  </si>
  <si>
    <t>128.</t>
  </si>
  <si>
    <t>149.</t>
  </si>
  <si>
    <t>181.</t>
  </si>
  <si>
    <t>157.</t>
  </si>
  <si>
    <t>159.</t>
  </si>
  <si>
    <t>SEUROITTAIN</t>
  </si>
  <si>
    <t>OSUUS</t>
  </si>
  <si>
    <t>Vimpelin Veto</t>
  </si>
  <si>
    <t>ka / ottelu</t>
  </si>
  <si>
    <t>LYÖDYT, KA/OTT</t>
  </si>
  <si>
    <t>RS</t>
  </si>
  <si>
    <t>YLS</t>
  </si>
  <si>
    <t>ERO</t>
  </si>
  <si>
    <t>TUODUT, KA/OTT</t>
  </si>
  <si>
    <t>Vaasan Maila</t>
  </si>
  <si>
    <t>YLEISÖENNÄTYS  KOTONA</t>
  </si>
  <si>
    <t>YLEISÖENNÄTYS  VIERAISSA</t>
  </si>
  <si>
    <t>SIJA</t>
  </si>
  <si>
    <t>KATSOJIA</t>
  </si>
  <si>
    <t>KA / PELI</t>
  </si>
  <si>
    <t>RS JA YLS</t>
  </si>
  <si>
    <t>489 438</t>
  </si>
  <si>
    <t xml:space="preserve">  90.   17.07. 1991  ViVe - AA  4-3</t>
  </si>
  <si>
    <t>142.   12.07. 1992  AA - ViVe  5-4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</si>
</sst>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242">
    <xf numFmtId="0" fontId="0" fillId="0" borderId="0" xfId="0"/>
    <xf numFmtId="0" fontId="3" fillId="2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3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6" fillId="0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2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3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8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8" fillId="2" borderId="0" xfId="0" applyFont="1" applyFill="1"/>
    <xf numFmtId="165" fontId="4" fillId="6" borderId="1" xfId="2" applyNumberFormat="1" applyFont="1" applyFill="1" applyBorder="1" applyAlignment="1">
      <alignment horizontal="center"/>
    </xf>
    <xf numFmtId="0" fontId="8" fillId="0" borderId="0" xfId="0" applyFont="1" applyFill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0" fontId="4" fillId="3" borderId="6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4" borderId="8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5" fontId="4" fillId="5" borderId="1" xfId="2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7" fillId="3" borderId="7" xfId="0" applyFont="1" applyFill="1" applyBorder="1" applyAlignment="1"/>
    <xf numFmtId="0" fontId="7" fillId="3" borderId="6" xfId="0" applyFont="1" applyFill="1" applyBorder="1" applyAlignment="1">
      <alignment horizontal="left"/>
    </xf>
    <xf numFmtId="0" fontId="4" fillId="3" borderId="6" xfId="0" applyFont="1" applyFill="1" applyBorder="1" applyAlignment="1"/>
    <xf numFmtId="49" fontId="7" fillId="3" borderId="6" xfId="0" applyNumberFormat="1" applyFont="1" applyFill="1" applyBorder="1" applyAlignment="1"/>
    <xf numFmtId="0" fontId="4" fillId="3" borderId="12" xfId="0" applyFont="1" applyFill="1" applyBorder="1"/>
    <xf numFmtId="0" fontId="4" fillId="2" borderId="8" xfId="0" applyFont="1" applyFill="1" applyBorder="1" applyAlignment="1"/>
    <xf numFmtId="0" fontId="4" fillId="2" borderId="9" xfId="0" applyFont="1" applyFill="1" applyBorder="1" applyAlignment="1">
      <alignment horizontal="left"/>
    </xf>
    <xf numFmtId="0" fontId="4" fillId="2" borderId="9" xfId="0" applyFont="1" applyFill="1" applyBorder="1" applyAlignment="1"/>
    <xf numFmtId="0" fontId="4" fillId="2" borderId="9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2" borderId="1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1" xfId="2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0" fontId="10" fillId="6" borderId="2" xfId="0" applyFont="1" applyFill="1" applyBorder="1" applyAlignment="1">
      <alignment vertical="top"/>
    </xf>
    <xf numFmtId="0" fontId="10" fillId="6" borderId="2" xfId="0" applyFont="1" applyFill="1" applyBorder="1"/>
    <xf numFmtId="49" fontId="4" fillId="3" borderId="3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1" fillId="2" borderId="0" xfId="0" applyFont="1" applyFill="1"/>
    <xf numFmtId="0" fontId="5" fillId="3" borderId="0" xfId="0" applyFont="1" applyFill="1" applyAlignment="1">
      <alignment horizontal="left"/>
    </xf>
    <xf numFmtId="0" fontId="4" fillId="4" borderId="3" xfId="0" applyFont="1" applyFill="1" applyBorder="1" applyAlignment="1"/>
    <xf numFmtId="0" fontId="0" fillId="2" borderId="0" xfId="0" applyFill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2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49" fontId="4" fillId="2" borderId="3" xfId="0" applyNumberFormat="1" applyFont="1" applyFill="1" applyBorder="1"/>
    <xf numFmtId="49" fontId="4" fillId="3" borderId="6" xfId="0" applyNumberFormat="1" applyFont="1" applyFill="1" applyBorder="1" applyAlignment="1">
      <alignment horizontal="center"/>
    </xf>
    <xf numFmtId="49" fontId="7" fillId="3" borderId="6" xfId="0" applyNumberFormat="1" applyFont="1" applyFill="1" applyBorder="1" applyAlignment="1">
      <alignment horizontal="left"/>
    </xf>
    <xf numFmtId="49" fontId="4" fillId="2" borderId="9" xfId="0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left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0" fillId="0" borderId="0" xfId="0" applyNumberFormat="1"/>
    <xf numFmtId="49" fontId="4" fillId="0" borderId="0" xfId="0" applyNumberFormat="1" applyFont="1" applyFill="1" applyAlignment="1">
      <alignment horizontal="center"/>
    </xf>
    <xf numFmtId="0" fontId="4" fillId="6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1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12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8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0" xfId="0" applyFont="1" applyFill="1" applyBorder="1"/>
    <xf numFmtId="0" fontId="4" fillId="2" borderId="0" xfId="0" applyFont="1" applyFill="1" applyBorder="1" applyAlignment="1">
      <alignment horizontal="center"/>
    </xf>
    <xf numFmtId="0" fontId="3" fillId="4" borderId="6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11" xfId="0" applyFont="1" applyFill="1" applyBorder="1"/>
    <xf numFmtId="0" fontId="3" fillId="4" borderId="0" xfId="0" applyFont="1" applyFill="1" applyBorder="1"/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8" xfId="0" applyFont="1" applyFill="1" applyBorder="1"/>
    <xf numFmtId="0" fontId="3" fillId="4" borderId="8" xfId="0" applyFont="1" applyFill="1" applyBorder="1"/>
    <xf numFmtId="0" fontId="4" fillId="4" borderId="9" xfId="0" applyFont="1" applyFill="1" applyBorder="1"/>
    <xf numFmtId="0" fontId="4" fillId="4" borderId="9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0" xfId="0" applyFont="1" applyFill="1" applyBorder="1"/>
    <xf numFmtId="0" fontId="4" fillId="4" borderId="6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12" xfId="0" applyFont="1" applyFill="1" applyBorder="1" applyAlignment="1"/>
    <xf numFmtId="0" fontId="4" fillId="4" borderId="11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0" xfId="0" applyFont="1" applyFill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0" fontId="4" fillId="4" borderId="0" xfId="0" applyFont="1" applyFill="1" applyBorder="1" applyAlignment="1"/>
    <xf numFmtId="49" fontId="4" fillId="4" borderId="11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9" xfId="0" applyNumberFormat="1" applyFont="1" applyFill="1" applyBorder="1"/>
    <xf numFmtId="2" fontId="4" fillId="4" borderId="10" xfId="0" applyNumberFormat="1" applyFont="1" applyFill="1" applyBorder="1"/>
    <xf numFmtId="0" fontId="5" fillId="2" borderId="0" xfId="0" applyFont="1" applyFill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6" xfId="0" applyNumberFormat="1" applyFont="1" applyFill="1" applyBorder="1"/>
    <xf numFmtId="2" fontId="4" fillId="3" borderId="12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4" borderId="11" xfId="0" applyFont="1" applyFill="1" applyBorder="1" applyAlignment="1"/>
    <xf numFmtId="2" fontId="4" fillId="4" borderId="5" xfId="0" applyNumberFormat="1" applyFont="1" applyFill="1" applyBorder="1" applyAlignment="1"/>
    <xf numFmtId="0" fontId="4" fillId="3" borderId="7" xfId="0" applyFont="1" applyFill="1" applyBorder="1" applyAlignment="1"/>
    <xf numFmtId="0" fontId="4" fillId="3" borderId="6" xfId="0" applyFont="1" applyFill="1" applyBorder="1" applyAlignment="1">
      <alignment horizontal="right"/>
    </xf>
    <xf numFmtId="0" fontId="4" fillId="3" borderId="6" xfId="0" applyFont="1" applyFill="1" applyBorder="1" applyAlignment="1">
      <alignment vertical="top"/>
    </xf>
    <xf numFmtId="0" fontId="4" fillId="3" borderId="6" xfId="0" applyFont="1" applyFill="1" applyBorder="1" applyAlignment="1">
      <alignment horizontal="center" vertical="top"/>
    </xf>
    <xf numFmtId="0" fontId="4" fillId="3" borderId="12" xfId="0" applyFont="1" applyFill="1" applyBorder="1" applyAlignment="1">
      <alignment vertical="top"/>
    </xf>
    <xf numFmtId="0" fontId="4" fillId="4" borderId="0" xfId="0" applyFont="1" applyFill="1" applyBorder="1" applyAlignment="1">
      <alignment vertical="top"/>
    </xf>
    <xf numFmtId="9" fontId="4" fillId="4" borderId="0" xfId="2" applyFont="1" applyFill="1" applyBorder="1" applyAlignment="1">
      <alignment horizontal="center" vertical="top"/>
    </xf>
    <xf numFmtId="0" fontId="4" fillId="4" borderId="5" xfId="0" applyFont="1" applyFill="1" applyBorder="1" applyAlignment="1">
      <alignment vertical="top"/>
    </xf>
    <xf numFmtId="2" fontId="4" fillId="4" borderId="0" xfId="0" applyNumberFormat="1" applyFont="1" applyFill="1" applyBorder="1" applyAlignment="1">
      <alignment horizontal="right"/>
    </xf>
    <xf numFmtId="0" fontId="4" fillId="4" borderId="0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right" vertical="top"/>
    </xf>
    <xf numFmtId="0" fontId="4" fillId="4" borderId="0" xfId="0" applyFont="1" applyFill="1" applyBorder="1" applyAlignment="1">
      <alignment horizontal="right" vertical="top"/>
    </xf>
    <xf numFmtId="49" fontId="4" fillId="4" borderId="11" xfId="0" applyNumberFormat="1" applyFont="1" applyFill="1" applyBorder="1"/>
    <xf numFmtId="9" fontId="4" fillId="4" borderId="0" xfId="2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2" fontId="4" fillId="3" borderId="12" xfId="0" applyNumberFormat="1" applyFont="1" applyFill="1" applyBorder="1" applyAlignment="1">
      <alignment horizontal="center"/>
    </xf>
    <xf numFmtId="0" fontId="4" fillId="4" borderId="11" xfId="0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left"/>
    </xf>
    <xf numFmtId="0" fontId="4" fillId="4" borderId="11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57"/>
  <sheetViews>
    <sheetView tabSelected="1" zoomScale="83" zoomScaleNormal="83" workbookViewId="0"/>
  </sheetViews>
  <sheetFormatPr defaultRowHeight="15" customHeight="1" x14ac:dyDescent="0.25"/>
  <cols>
    <col min="1" max="1" width="0.7109375" style="105" customWidth="1"/>
    <col min="2" max="2" width="6.7109375" style="65" customWidth="1"/>
    <col min="3" max="3" width="5.42578125" style="64" customWidth="1"/>
    <col min="4" max="4" width="9" style="65" customWidth="1"/>
    <col min="5" max="13" width="5.7109375" style="64" customWidth="1"/>
    <col min="14" max="14" width="8.85546875" style="64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4" customWidth="1"/>
    <col min="26" max="26" width="8.7109375" style="64" customWidth="1"/>
    <col min="27" max="27" width="0.7109375" style="28" customWidth="1"/>
    <col min="28" max="31" width="6.7109375" style="64" customWidth="1"/>
    <col min="32" max="32" width="0.7109375" style="28" customWidth="1"/>
    <col min="33" max="33" width="14" style="64" customWidth="1"/>
    <col min="34" max="36" width="13.7109375" style="64" customWidth="1"/>
    <col min="37" max="37" width="0.7109375" style="64" customWidth="1"/>
    <col min="38" max="38" width="6.42578125" style="64" customWidth="1"/>
    <col min="39" max="39" width="6.28515625" style="64" customWidth="1"/>
    <col min="40" max="41" width="5.7109375" style="64" customWidth="1"/>
    <col min="42" max="42" width="6.28515625" style="64" customWidth="1"/>
    <col min="43" max="43" width="5.7109375" style="64" customWidth="1"/>
    <col min="44" max="16384" width="9.140625" style="105"/>
  </cols>
  <sheetData>
    <row r="1" spans="1:55" ht="16.5" customHeight="1" x14ac:dyDescent="0.25">
      <c r="A1" s="125"/>
      <c r="B1" s="2" t="s">
        <v>35</v>
      </c>
      <c r="C1" s="3"/>
      <c r="D1" s="4"/>
      <c r="E1" s="5" t="s">
        <v>91</v>
      </c>
      <c r="F1" s="6"/>
      <c r="G1" s="6"/>
      <c r="H1" s="6"/>
      <c r="I1" s="6"/>
      <c r="J1" s="6"/>
      <c r="K1" s="6"/>
      <c r="L1" s="6"/>
      <c r="M1" s="6"/>
      <c r="N1" s="126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</row>
    <row r="2" spans="1:55" s="68" customFormat="1" ht="15" customHeight="1" x14ac:dyDescent="0.2">
      <c r="A2" s="66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5"/>
      <c r="N2" s="18"/>
      <c r="O2" s="19"/>
      <c r="P2" s="20" t="s">
        <v>116</v>
      </c>
      <c r="Q2" s="14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120</v>
      </c>
      <c r="AC2" s="20"/>
      <c r="AD2" s="14"/>
      <c r="AE2" s="21"/>
      <c r="AF2" s="19"/>
      <c r="AG2" s="22" t="s">
        <v>92</v>
      </c>
      <c r="AH2" s="14"/>
      <c r="AI2" s="14"/>
      <c r="AJ2" s="15"/>
      <c r="AK2" s="19"/>
      <c r="AL2" s="22" t="s">
        <v>93</v>
      </c>
      <c r="AM2" s="20"/>
      <c r="AN2" s="20"/>
      <c r="AO2" s="127"/>
      <c r="AP2" s="14" t="s">
        <v>94</v>
      </c>
      <c r="AQ2" s="15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</row>
    <row r="3" spans="1:55" s="68" customFormat="1" ht="15" customHeight="1" x14ac:dyDescent="0.2">
      <c r="A3" s="6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5</v>
      </c>
      <c r="Q3" s="18" t="s">
        <v>6</v>
      </c>
      <c r="R3" s="18" t="s">
        <v>60</v>
      </c>
      <c r="S3" s="18" t="s">
        <v>17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4"/>
      <c r="AB3" s="18" t="s">
        <v>5</v>
      </c>
      <c r="AC3" s="18" t="s">
        <v>6</v>
      </c>
      <c r="AD3" s="18" t="s">
        <v>60</v>
      </c>
      <c r="AE3" s="18" t="s">
        <v>17</v>
      </c>
      <c r="AF3" s="24"/>
      <c r="AG3" s="18" t="s">
        <v>95</v>
      </c>
      <c r="AH3" s="18" t="s">
        <v>96</v>
      </c>
      <c r="AI3" s="15" t="s">
        <v>97</v>
      </c>
      <c r="AJ3" s="18" t="s">
        <v>98</v>
      </c>
      <c r="AK3" s="24"/>
      <c r="AL3" s="18" t="s">
        <v>23</v>
      </c>
      <c r="AM3" s="18" t="s">
        <v>24</v>
      </c>
      <c r="AN3" s="15" t="s">
        <v>34</v>
      </c>
      <c r="AO3" s="15" t="s">
        <v>31</v>
      </c>
      <c r="AP3" s="17" t="s">
        <v>32</v>
      </c>
      <c r="AQ3" s="18" t="s">
        <v>33</v>
      </c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</row>
    <row r="4" spans="1:55" s="68" customFormat="1" ht="15" customHeight="1" x14ac:dyDescent="0.25">
      <c r="A4" s="66"/>
      <c r="B4" s="25">
        <v>1981</v>
      </c>
      <c r="C4" s="25" t="s">
        <v>36</v>
      </c>
      <c r="D4" s="26" t="s">
        <v>37</v>
      </c>
      <c r="E4" s="25">
        <v>19</v>
      </c>
      <c r="F4" s="25">
        <v>0</v>
      </c>
      <c r="G4" s="25">
        <v>12</v>
      </c>
      <c r="H4" s="25">
        <v>12</v>
      </c>
      <c r="I4" s="25">
        <v>79</v>
      </c>
      <c r="J4" s="25">
        <v>30</v>
      </c>
      <c r="K4" s="25">
        <v>18</v>
      </c>
      <c r="L4" s="25">
        <v>19</v>
      </c>
      <c r="M4" s="25">
        <v>12</v>
      </c>
      <c r="N4" s="27">
        <v>0.53378378378378377</v>
      </c>
      <c r="O4" s="28">
        <v>148</v>
      </c>
      <c r="P4" s="18"/>
      <c r="Q4" s="18"/>
      <c r="R4" s="18"/>
      <c r="S4" s="18"/>
      <c r="T4" s="24"/>
      <c r="U4" s="25"/>
      <c r="V4" s="25"/>
      <c r="W4" s="25"/>
      <c r="X4" s="25"/>
      <c r="Y4" s="25"/>
      <c r="Z4" s="25"/>
      <c r="AA4" s="24"/>
      <c r="AB4" s="18"/>
      <c r="AC4" s="18"/>
      <c r="AD4" s="18"/>
      <c r="AE4" s="18"/>
      <c r="AF4" s="24"/>
      <c r="AG4" s="2"/>
      <c r="AH4" s="2"/>
      <c r="AI4" s="2"/>
      <c r="AJ4" s="2"/>
      <c r="AK4" s="24"/>
      <c r="AL4" s="25"/>
      <c r="AM4" s="25"/>
      <c r="AN4" s="25">
        <v>1</v>
      </c>
      <c r="AO4" s="25"/>
      <c r="AP4" s="25"/>
      <c r="AQ4" s="25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</row>
    <row r="5" spans="1:55" s="68" customFormat="1" ht="15" customHeight="1" x14ac:dyDescent="0.25">
      <c r="A5" s="66"/>
      <c r="B5" s="29">
        <v>1982</v>
      </c>
      <c r="C5" s="29" t="s">
        <v>52</v>
      </c>
      <c r="D5" s="30" t="s">
        <v>37</v>
      </c>
      <c r="E5" s="29"/>
      <c r="F5" s="31" t="s">
        <v>53</v>
      </c>
      <c r="G5" s="32"/>
      <c r="H5" s="33"/>
      <c r="I5" s="29"/>
      <c r="J5" s="29"/>
      <c r="K5" s="29"/>
      <c r="L5" s="29"/>
      <c r="M5" s="29"/>
      <c r="N5" s="29"/>
      <c r="O5" s="28">
        <v>0</v>
      </c>
      <c r="P5" s="18"/>
      <c r="Q5" s="18"/>
      <c r="R5" s="18"/>
      <c r="S5" s="18"/>
      <c r="T5" s="24"/>
      <c r="U5" s="25"/>
      <c r="V5" s="25"/>
      <c r="W5" s="25"/>
      <c r="X5" s="25"/>
      <c r="Y5" s="25"/>
      <c r="Z5" s="25"/>
      <c r="AA5" s="24"/>
      <c r="AB5" s="18"/>
      <c r="AC5" s="18"/>
      <c r="AD5" s="18"/>
      <c r="AE5" s="18"/>
      <c r="AF5" s="24"/>
      <c r="AG5" s="2"/>
      <c r="AH5" s="2"/>
      <c r="AI5" s="2"/>
      <c r="AJ5" s="2"/>
      <c r="AK5" s="24"/>
      <c r="AL5" s="25"/>
      <c r="AM5" s="25"/>
      <c r="AN5" s="34"/>
      <c r="AO5" s="34"/>
      <c r="AP5" s="36"/>
      <c r="AQ5" s="25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</row>
    <row r="6" spans="1:55" s="68" customFormat="1" ht="15" customHeight="1" x14ac:dyDescent="0.25">
      <c r="A6" s="66"/>
      <c r="B6" s="25">
        <v>1983</v>
      </c>
      <c r="C6" s="25" t="s">
        <v>38</v>
      </c>
      <c r="D6" s="26" t="s">
        <v>37</v>
      </c>
      <c r="E6" s="25">
        <v>19</v>
      </c>
      <c r="F6" s="25">
        <v>0</v>
      </c>
      <c r="G6" s="25">
        <v>11</v>
      </c>
      <c r="H6" s="25">
        <v>15</v>
      </c>
      <c r="I6" s="25">
        <v>80</v>
      </c>
      <c r="J6" s="25">
        <v>24</v>
      </c>
      <c r="K6" s="25">
        <v>24</v>
      </c>
      <c r="L6" s="25">
        <v>21</v>
      </c>
      <c r="M6" s="25">
        <v>11</v>
      </c>
      <c r="N6" s="37">
        <v>0.52300000000000002</v>
      </c>
      <c r="O6" s="28">
        <v>152.96367112810708</v>
      </c>
      <c r="P6" s="18"/>
      <c r="Q6" s="18"/>
      <c r="R6" s="18"/>
      <c r="S6" s="18"/>
      <c r="T6" s="24"/>
      <c r="U6" s="25"/>
      <c r="V6" s="25"/>
      <c r="W6" s="25"/>
      <c r="X6" s="25"/>
      <c r="Y6" s="25"/>
      <c r="Z6" s="25"/>
      <c r="AA6" s="24"/>
      <c r="AB6" s="18"/>
      <c r="AC6" s="18"/>
      <c r="AD6" s="18"/>
      <c r="AE6" s="18"/>
      <c r="AF6" s="24"/>
      <c r="AG6" s="2"/>
      <c r="AH6" s="2"/>
      <c r="AI6" s="2"/>
      <c r="AJ6" s="2"/>
      <c r="AK6" s="24"/>
      <c r="AL6" s="25"/>
      <c r="AM6" s="25"/>
      <c r="AN6" s="25"/>
      <c r="AO6" s="25"/>
      <c r="AP6" s="25"/>
      <c r="AQ6" s="25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</row>
    <row r="7" spans="1:55" s="68" customFormat="1" ht="15" customHeight="1" x14ac:dyDescent="0.25">
      <c r="A7" s="66"/>
      <c r="B7" s="25">
        <v>1984</v>
      </c>
      <c r="C7" s="25" t="s">
        <v>39</v>
      </c>
      <c r="D7" s="26" t="s">
        <v>37</v>
      </c>
      <c r="E7" s="25">
        <v>21</v>
      </c>
      <c r="F7" s="25">
        <v>1</v>
      </c>
      <c r="G7" s="25">
        <v>6</v>
      </c>
      <c r="H7" s="25">
        <v>7</v>
      </c>
      <c r="I7" s="25">
        <v>76</v>
      </c>
      <c r="J7" s="25">
        <v>26</v>
      </c>
      <c r="K7" s="25">
        <v>19</v>
      </c>
      <c r="L7" s="25">
        <v>24</v>
      </c>
      <c r="M7" s="25">
        <v>7</v>
      </c>
      <c r="N7" s="37">
        <v>0.49</v>
      </c>
      <c r="O7" s="28">
        <v>155.10204081632654</v>
      </c>
      <c r="P7" s="18"/>
      <c r="Q7" s="18"/>
      <c r="R7" s="18"/>
      <c r="S7" s="18"/>
      <c r="T7" s="24"/>
      <c r="U7" s="25"/>
      <c r="V7" s="25"/>
      <c r="W7" s="25"/>
      <c r="X7" s="25"/>
      <c r="Y7" s="25"/>
      <c r="Z7" s="27"/>
      <c r="AA7" s="24"/>
      <c r="AB7" s="18"/>
      <c r="AC7" s="18"/>
      <c r="AD7" s="18"/>
      <c r="AE7" s="18"/>
      <c r="AF7" s="24"/>
      <c r="AG7" s="2"/>
      <c r="AH7" s="2"/>
      <c r="AI7" s="2"/>
      <c r="AJ7" s="2"/>
      <c r="AK7" s="24"/>
      <c r="AL7" s="25"/>
      <c r="AM7" s="25"/>
      <c r="AN7" s="25"/>
      <c r="AO7" s="25"/>
      <c r="AP7" s="25"/>
      <c r="AQ7" s="25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</row>
    <row r="8" spans="1:55" s="68" customFormat="1" ht="15" customHeight="1" x14ac:dyDescent="0.25">
      <c r="A8" s="66"/>
      <c r="B8" s="25">
        <v>1985</v>
      </c>
      <c r="C8" s="25" t="s">
        <v>40</v>
      </c>
      <c r="D8" s="26" t="s">
        <v>41</v>
      </c>
      <c r="E8" s="25">
        <v>22</v>
      </c>
      <c r="F8" s="25">
        <v>0</v>
      </c>
      <c r="G8" s="25">
        <v>7</v>
      </c>
      <c r="H8" s="25">
        <v>31</v>
      </c>
      <c r="I8" s="25">
        <v>121</v>
      </c>
      <c r="J8" s="25">
        <v>64</v>
      </c>
      <c r="K8" s="25">
        <v>28</v>
      </c>
      <c r="L8" s="25">
        <v>22</v>
      </c>
      <c r="M8" s="25">
        <v>7</v>
      </c>
      <c r="N8" s="37">
        <v>0.64400000000000002</v>
      </c>
      <c r="O8" s="28">
        <v>187.88819875776397</v>
      </c>
      <c r="P8" s="18"/>
      <c r="Q8" s="18" t="s">
        <v>42</v>
      </c>
      <c r="R8" s="18" t="s">
        <v>117</v>
      </c>
      <c r="S8" s="18" t="s">
        <v>113</v>
      </c>
      <c r="T8" s="24"/>
      <c r="U8" s="25"/>
      <c r="V8" s="25"/>
      <c r="W8" s="25"/>
      <c r="X8" s="25"/>
      <c r="Y8" s="25"/>
      <c r="Z8" s="27"/>
      <c r="AA8" s="24"/>
      <c r="AB8" s="18"/>
      <c r="AC8" s="18"/>
      <c r="AD8" s="18"/>
      <c r="AE8" s="18"/>
      <c r="AF8" s="24"/>
      <c r="AG8" s="2"/>
      <c r="AH8" s="2"/>
      <c r="AI8" s="2"/>
      <c r="AJ8" s="2"/>
      <c r="AK8" s="24"/>
      <c r="AL8" s="25"/>
      <c r="AM8" s="25">
        <v>1</v>
      </c>
      <c r="AN8" s="25"/>
      <c r="AO8" s="25"/>
      <c r="AP8" s="25"/>
      <c r="AQ8" s="25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</row>
    <row r="9" spans="1:55" s="68" customFormat="1" ht="15" customHeight="1" x14ac:dyDescent="0.25">
      <c r="A9" s="66"/>
      <c r="B9" s="25">
        <v>1986</v>
      </c>
      <c r="C9" s="25" t="s">
        <v>38</v>
      </c>
      <c r="D9" s="26" t="s">
        <v>41</v>
      </c>
      <c r="E9" s="25">
        <v>21</v>
      </c>
      <c r="F9" s="25">
        <v>2</v>
      </c>
      <c r="G9" s="25">
        <v>8</v>
      </c>
      <c r="H9" s="25">
        <v>22</v>
      </c>
      <c r="I9" s="25">
        <v>123</v>
      </c>
      <c r="J9" s="25">
        <v>50</v>
      </c>
      <c r="K9" s="25">
        <v>33</v>
      </c>
      <c r="L9" s="25">
        <v>30</v>
      </c>
      <c r="M9" s="25">
        <v>10</v>
      </c>
      <c r="N9" s="37">
        <v>0.69899999999999995</v>
      </c>
      <c r="O9" s="28">
        <v>175.96566523605151</v>
      </c>
      <c r="P9" s="18"/>
      <c r="Q9" s="18" t="s">
        <v>118</v>
      </c>
      <c r="R9" s="18"/>
      <c r="S9" s="18" t="s">
        <v>113</v>
      </c>
      <c r="T9" s="24"/>
      <c r="U9" s="25"/>
      <c r="V9" s="25"/>
      <c r="W9" s="25"/>
      <c r="X9" s="25"/>
      <c r="Y9" s="25"/>
      <c r="Z9" s="25"/>
      <c r="AA9" s="24"/>
      <c r="AB9" s="18"/>
      <c r="AC9" s="18"/>
      <c r="AD9" s="18"/>
      <c r="AE9" s="18"/>
      <c r="AF9" s="24"/>
      <c r="AG9" s="2"/>
      <c r="AH9" s="2"/>
      <c r="AI9" s="2"/>
      <c r="AJ9" s="2"/>
      <c r="AK9" s="24"/>
      <c r="AL9" s="25"/>
      <c r="AM9" s="25"/>
      <c r="AN9" s="25"/>
      <c r="AO9" s="25"/>
      <c r="AP9" s="25"/>
      <c r="AQ9" s="25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</row>
    <row r="10" spans="1:55" s="68" customFormat="1" ht="15" customHeight="1" x14ac:dyDescent="0.25">
      <c r="A10" s="66"/>
      <c r="B10" s="25">
        <v>1987</v>
      </c>
      <c r="C10" s="25" t="s">
        <v>42</v>
      </c>
      <c r="D10" s="26" t="s">
        <v>37</v>
      </c>
      <c r="E10" s="25">
        <v>22</v>
      </c>
      <c r="F10" s="25">
        <v>3</v>
      </c>
      <c r="G10" s="25">
        <v>10</v>
      </c>
      <c r="H10" s="25">
        <v>20</v>
      </c>
      <c r="I10" s="25">
        <v>98</v>
      </c>
      <c r="J10" s="25">
        <v>43</v>
      </c>
      <c r="K10" s="25">
        <v>25</v>
      </c>
      <c r="L10" s="25">
        <v>17</v>
      </c>
      <c r="M10" s="25">
        <v>13</v>
      </c>
      <c r="N10" s="37">
        <v>0.59799999999999998</v>
      </c>
      <c r="O10" s="28">
        <v>163.87959866220737</v>
      </c>
      <c r="P10" s="18"/>
      <c r="Q10" s="18" t="s">
        <v>114</v>
      </c>
      <c r="R10" s="18" t="s">
        <v>119</v>
      </c>
      <c r="S10" s="18"/>
      <c r="T10" s="24"/>
      <c r="U10" s="38">
        <v>2</v>
      </c>
      <c r="V10" s="38">
        <v>0</v>
      </c>
      <c r="W10" s="38">
        <v>0</v>
      </c>
      <c r="X10" s="38">
        <v>0</v>
      </c>
      <c r="Y10" s="38">
        <v>11</v>
      </c>
      <c r="Z10" s="27">
        <v>0.68799999999999994</v>
      </c>
      <c r="AA10" s="24"/>
      <c r="AB10" s="18"/>
      <c r="AC10" s="18"/>
      <c r="AD10" s="18"/>
      <c r="AE10" s="18"/>
      <c r="AF10" s="24"/>
      <c r="AG10" s="2" t="s">
        <v>124</v>
      </c>
      <c r="AH10" s="2"/>
      <c r="AI10" s="2"/>
      <c r="AJ10" s="2"/>
      <c r="AK10" s="24"/>
      <c r="AL10" s="25"/>
      <c r="AM10" s="25"/>
      <c r="AN10" s="25"/>
      <c r="AO10" s="25"/>
      <c r="AP10" s="25"/>
      <c r="AQ10" s="25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</row>
    <row r="11" spans="1:55" s="68" customFormat="1" ht="15" customHeight="1" x14ac:dyDescent="0.25">
      <c r="A11" s="66"/>
      <c r="B11" s="25">
        <v>1988</v>
      </c>
      <c r="C11" s="25" t="s">
        <v>36</v>
      </c>
      <c r="D11" s="26" t="s">
        <v>37</v>
      </c>
      <c r="E11" s="25">
        <v>22</v>
      </c>
      <c r="F11" s="25">
        <v>1</v>
      </c>
      <c r="G11" s="25">
        <v>4</v>
      </c>
      <c r="H11" s="25">
        <v>17</v>
      </c>
      <c r="I11" s="25">
        <v>113</v>
      </c>
      <c r="J11" s="25">
        <v>43</v>
      </c>
      <c r="K11" s="25">
        <v>42</v>
      </c>
      <c r="L11" s="25">
        <v>23</v>
      </c>
      <c r="M11" s="25">
        <v>5</v>
      </c>
      <c r="N11" s="37">
        <v>0.63800000000000001</v>
      </c>
      <c r="O11" s="28">
        <v>177.11598746081503</v>
      </c>
      <c r="P11" s="18"/>
      <c r="Q11" s="18"/>
      <c r="R11" s="18"/>
      <c r="S11" s="18" t="s">
        <v>115</v>
      </c>
      <c r="T11" s="24"/>
      <c r="U11" s="25"/>
      <c r="V11" s="25"/>
      <c r="W11" s="25"/>
      <c r="X11" s="25"/>
      <c r="Y11" s="25"/>
      <c r="Z11" s="25"/>
      <c r="AA11" s="24"/>
      <c r="AB11" s="18"/>
      <c r="AC11" s="18"/>
      <c r="AD11" s="18"/>
      <c r="AE11" s="18"/>
      <c r="AF11" s="24"/>
      <c r="AG11" s="2"/>
      <c r="AH11" s="2"/>
      <c r="AI11" s="2"/>
      <c r="AJ11" s="2"/>
      <c r="AK11" s="24"/>
      <c r="AL11" s="25"/>
      <c r="AM11" s="25"/>
      <c r="AN11" s="25"/>
      <c r="AO11" s="25"/>
      <c r="AP11" s="25"/>
      <c r="AQ11" s="25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</row>
    <row r="12" spans="1:55" s="68" customFormat="1" ht="15" customHeight="1" x14ac:dyDescent="0.25">
      <c r="A12" s="66"/>
      <c r="B12" s="29">
        <v>1989</v>
      </c>
      <c r="C12" s="29" t="s">
        <v>58</v>
      </c>
      <c r="D12" s="30" t="s">
        <v>37</v>
      </c>
      <c r="E12" s="29"/>
      <c r="F12" s="31" t="s">
        <v>59</v>
      </c>
      <c r="G12" s="32"/>
      <c r="H12" s="33"/>
      <c r="I12" s="29"/>
      <c r="J12" s="29"/>
      <c r="K12" s="29"/>
      <c r="L12" s="29"/>
      <c r="M12" s="29"/>
      <c r="N12" s="67"/>
      <c r="O12" s="28"/>
      <c r="P12" s="18"/>
      <c r="Q12" s="18"/>
      <c r="R12" s="18"/>
      <c r="S12" s="18"/>
      <c r="T12" s="24"/>
      <c r="U12" s="25"/>
      <c r="V12" s="25"/>
      <c r="W12" s="25"/>
      <c r="X12" s="25"/>
      <c r="Y12" s="25"/>
      <c r="Z12" s="27"/>
      <c r="AA12" s="24"/>
      <c r="AB12" s="18"/>
      <c r="AC12" s="18"/>
      <c r="AD12" s="18"/>
      <c r="AE12" s="18"/>
      <c r="AF12" s="24"/>
      <c r="AG12" s="2"/>
      <c r="AH12" s="2"/>
      <c r="AI12" s="2"/>
      <c r="AJ12" s="2"/>
      <c r="AK12" s="24"/>
      <c r="AL12" s="25"/>
      <c r="AM12" s="2"/>
      <c r="AN12" s="2"/>
      <c r="AO12" s="34"/>
      <c r="AP12" s="36"/>
      <c r="AQ12" s="25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</row>
    <row r="13" spans="1:55" s="68" customFormat="1" ht="15" customHeight="1" x14ac:dyDescent="0.25">
      <c r="A13" s="66"/>
      <c r="B13" s="25">
        <v>1990</v>
      </c>
      <c r="C13" s="25" t="s">
        <v>40</v>
      </c>
      <c r="D13" s="26" t="s">
        <v>37</v>
      </c>
      <c r="E13" s="25">
        <v>24</v>
      </c>
      <c r="F13" s="25">
        <v>1</v>
      </c>
      <c r="G13" s="25">
        <v>8</v>
      </c>
      <c r="H13" s="25">
        <v>16</v>
      </c>
      <c r="I13" s="25">
        <v>96</v>
      </c>
      <c r="J13" s="25">
        <v>43</v>
      </c>
      <c r="K13" s="25">
        <v>28</v>
      </c>
      <c r="L13" s="25">
        <v>16</v>
      </c>
      <c r="M13" s="25">
        <v>9</v>
      </c>
      <c r="N13" s="37">
        <v>0.53600000000000003</v>
      </c>
      <c r="O13" s="28">
        <v>179.1044776119403</v>
      </c>
      <c r="P13" s="18"/>
      <c r="Q13" s="18"/>
      <c r="R13" s="18"/>
      <c r="S13" s="18"/>
      <c r="T13" s="24"/>
      <c r="U13" s="25">
        <v>3</v>
      </c>
      <c r="V13" s="25">
        <v>0</v>
      </c>
      <c r="W13" s="25">
        <v>1</v>
      </c>
      <c r="X13" s="25">
        <v>6</v>
      </c>
      <c r="Y13" s="25">
        <v>22</v>
      </c>
      <c r="Z13" s="27">
        <v>0.73299999999999998</v>
      </c>
      <c r="AA13" s="24"/>
      <c r="AB13" s="18"/>
      <c r="AC13" s="18"/>
      <c r="AD13" s="18"/>
      <c r="AE13" s="18"/>
      <c r="AF13" s="24"/>
      <c r="AG13" s="2" t="s">
        <v>99</v>
      </c>
      <c r="AH13" s="2"/>
      <c r="AI13" s="2"/>
      <c r="AJ13" s="2"/>
      <c r="AK13" s="24"/>
      <c r="AL13" s="25"/>
      <c r="AM13" s="25"/>
      <c r="AN13" s="25"/>
      <c r="AO13" s="25"/>
      <c r="AP13" s="25"/>
      <c r="AQ13" s="25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</row>
    <row r="14" spans="1:55" s="68" customFormat="1" ht="15" customHeight="1" x14ac:dyDescent="0.25">
      <c r="A14" s="66"/>
      <c r="B14" s="25">
        <v>1991</v>
      </c>
      <c r="C14" s="25" t="s">
        <v>40</v>
      </c>
      <c r="D14" s="26" t="s">
        <v>37</v>
      </c>
      <c r="E14" s="25">
        <v>24</v>
      </c>
      <c r="F14" s="25">
        <v>0</v>
      </c>
      <c r="G14" s="25">
        <v>11</v>
      </c>
      <c r="H14" s="25">
        <v>18</v>
      </c>
      <c r="I14" s="25">
        <v>112</v>
      </c>
      <c r="J14" s="25">
        <v>43</v>
      </c>
      <c r="K14" s="25">
        <v>31</v>
      </c>
      <c r="L14" s="25">
        <v>27</v>
      </c>
      <c r="M14" s="25">
        <v>11</v>
      </c>
      <c r="N14" s="37">
        <v>0.58899999999999997</v>
      </c>
      <c r="O14" s="28">
        <v>190.15280135823431</v>
      </c>
      <c r="P14" s="18"/>
      <c r="Q14" s="18"/>
      <c r="R14" s="18"/>
      <c r="S14" s="18"/>
      <c r="T14" s="24"/>
      <c r="U14" s="25">
        <v>3</v>
      </c>
      <c r="V14" s="25">
        <v>0</v>
      </c>
      <c r="W14" s="25">
        <v>3</v>
      </c>
      <c r="X14" s="25">
        <v>1</v>
      </c>
      <c r="Y14" s="25">
        <v>14</v>
      </c>
      <c r="Z14" s="27">
        <v>0.60899999999999999</v>
      </c>
      <c r="AA14" s="24"/>
      <c r="AB14" s="18"/>
      <c r="AC14" s="18"/>
      <c r="AD14" s="18"/>
      <c r="AE14" s="18"/>
      <c r="AF14" s="24"/>
      <c r="AG14" s="2" t="s">
        <v>100</v>
      </c>
      <c r="AH14" s="2"/>
      <c r="AI14" s="2"/>
      <c r="AJ14" s="2"/>
      <c r="AK14" s="24"/>
      <c r="AL14" s="25"/>
      <c r="AM14" s="25"/>
      <c r="AN14" s="25"/>
      <c r="AO14" s="25"/>
      <c r="AP14" s="25"/>
      <c r="AQ14" s="25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</row>
    <row r="15" spans="1:55" s="68" customFormat="1" ht="15" customHeight="1" x14ac:dyDescent="0.25">
      <c r="A15" s="66"/>
      <c r="B15" s="25">
        <v>1992</v>
      </c>
      <c r="C15" s="25" t="s">
        <v>43</v>
      </c>
      <c r="D15" s="26" t="s">
        <v>37</v>
      </c>
      <c r="E15" s="25">
        <v>26</v>
      </c>
      <c r="F15" s="25">
        <v>1</v>
      </c>
      <c r="G15" s="25">
        <v>6</v>
      </c>
      <c r="H15" s="25">
        <v>23</v>
      </c>
      <c r="I15" s="25">
        <v>124</v>
      </c>
      <c r="J15" s="25">
        <v>58</v>
      </c>
      <c r="K15" s="25">
        <v>42</v>
      </c>
      <c r="L15" s="25">
        <v>17</v>
      </c>
      <c r="M15" s="25">
        <v>7</v>
      </c>
      <c r="N15" s="37">
        <v>0.61099999999999999</v>
      </c>
      <c r="O15" s="28">
        <v>202.94599018003274</v>
      </c>
      <c r="P15" s="18"/>
      <c r="Q15" s="18"/>
      <c r="R15" s="18"/>
      <c r="S15" s="18"/>
      <c r="T15" s="24"/>
      <c r="U15" s="25">
        <v>2</v>
      </c>
      <c r="V15" s="25">
        <v>0</v>
      </c>
      <c r="W15" s="25">
        <v>0</v>
      </c>
      <c r="X15" s="25">
        <v>0</v>
      </c>
      <c r="Y15" s="25">
        <v>11</v>
      </c>
      <c r="Z15" s="27">
        <v>0.57899999999999996</v>
      </c>
      <c r="AA15" s="24"/>
      <c r="AB15" s="18"/>
      <c r="AC15" s="18"/>
      <c r="AD15" s="18"/>
      <c r="AE15" s="18"/>
      <c r="AF15" s="24"/>
      <c r="AG15" s="2" t="s">
        <v>101</v>
      </c>
      <c r="AH15" s="2"/>
      <c r="AI15" s="2"/>
      <c r="AJ15" s="2"/>
      <c r="AK15" s="24"/>
      <c r="AL15" s="25"/>
      <c r="AM15" s="25"/>
      <c r="AN15" s="25"/>
      <c r="AO15" s="25"/>
      <c r="AP15" s="25"/>
      <c r="AQ15" s="25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</row>
    <row r="16" spans="1:55" s="68" customFormat="1" ht="15" customHeight="1" x14ac:dyDescent="0.25">
      <c r="A16" s="66"/>
      <c r="B16" s="25">
        <v>1993</v>
      </c>
      <c r="C16" s="25" t="s">
        <v>39</v>
      </c>
      <c r="D16" s="26" t="s">
        <v>37</v>
      </c>
      <c r="E16" s="25">
        <v>26</v>
      </c>
      <c r="F16" s="25">
        <v>4</v>
      </c>
      <c r="G16" s="25">
        <v>15</v>
      </c>
      <c r="H16" s="25">
        <v>27</v>
      </c>
      <c r="I16" s="25">
        <v>128</v>
      </c>
      <c r="J16" s="25">
        <v>51</v>
      </c>
      <c r="K16" s="25">
        <v>31</v>
      </c>
      <c r="L16" s="25">
        <v>27</v>
      </c>
      <c r="M16" s="25">
        <v>19</v>
      </c>
      <c r="N16" s="37">
        <v>0.57699999999999996</v>
      </c>
      <c r="O16" s="28">
        <v>221.83708838821491</v>
      </c>
      <c r="P16" s="18"/>
      <c r="Q16" s="18"/>
      <c r="R16" s="18"/>
      <c r="S16" s="18"/>
      <c r="T16" s="24"/>
      <c r="U16" s="25"/>
      <c r="V16" s="25"/>
      <c r="W16" s="25"/>
      <c r="X16" s="25"/>
      <c r="Y16" s="25"/>
      <c r="Z16" s="25"/>
      <c r="AA16" s="24"/>
      <c r="AB16" s="18"/>
      <c r="AC16" s="18"/>
      <c r="AD16" s="18"/>
      <c r="AE16" s="18"/>
      <c r="AF16" s="24"/>
      <c r="AG16" s="2"/>
      <c r="AH16" s="2"/>
      <c r="AI16" s="2"/>
      <c r="AJ16" s="2"/>
      <c r="AK16" s="24"/>
      <c r="AL16" s="25"/>
      <c r="AM16" s="25"/>
      <c r="AN16" s="25"/>
      <c r="AO16" s="25"/>
      <c r="AP16" s="25"/>
      <c r="AQ16" s="25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</row>
    <row r="17" spans="1:55" s="68" customFormat="1" ht="15" customHeight="1" x14ac:dyDescent="0.25">
      <c r="A17" s="66"/>
      <c r="B17" s="25">
        <v>1994</v>
      </c>
      <c r="C17" s="25" t="s">
        <v>36</v>
      </c>
      <c r="D17" s="26" t="s">
        <v>37</v>
      </c>
      <c r="E17" s="25">
        <v>14</v>
      </c>
      <c r="F17" s="25">
        <v>0</v>
      </c>
      <c r="G17" s="25">
        <v>5</v>
      </c>
      <c r="H17" s="25">
        <v>3</v>
      </c>
      <c r="I17" s="25">
        <v>44</v>
      </c>
      <c r="J17" s="25">
        <v>18</v>
      </c>
      <c r="K17" s="25">
        <v>12</v>
      </c>
      <c r="L17" s="25">
        <v>9</v>
      </c>
      <c r="M17" s="25">
        <v>5</v>
      </c>
      <c r="N17" s="37">
        <v>0.44400000000000001</v>
      </c>
      <c r="O17" s="28">
        <v>99.099099099099092</v>
      </c>
      <c r="P17" s="18"/>
      <c r="Q17" s="18"/>
      <c r="R17" s="18"/>
      <c r="S17" s="18"/>
      <c r="T17" s="24"/>
      <c r="U17" s="25"/>
      <c r="V17" s="25"/>
      <c r="W17" s="25"/>
      <c r="X17" s="25"/>
      <c r="Y17" s="25"/>
      <c r="Z17" s="25"/>
      <c r="AA17" s="24"/>
      <c r="AB17" s="18"/>
      <c r="AC17" s="18"/>
      <c r="AD17" s="18"/>
      <c r="AE17" s="18"/>
      <c r="AF17" s="24"/>
      <c r="AG17" s="2"/>
      <c r="AH17" s="2"/>
      <c r="AI17" s="2"/>
      <c r="AJ17" s="2"/>
      <c r="AK17" s="24"/>
      <c r="AL17" s="25"/>
      <c r="AM17" s="25"/>
      <c r="AN17" s="25"/>
      <c r="AO17" s="25"/>
      <c r="AP17" s="25"/>
      <c r="AQ17" s="25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</row>
    <row r="18" spans="1:55" s="68" customFormat="1" ht="15" customHeight="1" x14ac:dyDescent="0.2">
      <c r="A18" s="128"/>
      <c r="B18" s="16" t="s">
        <v>7</v>
      </c>
      <c r="C18" s="17"/>
      <c r="D18" s="15"/>
      <c r="E18" s="18">
        <v>260</v>
      </c>
      <c r="F18" s="18">
        <v>13</v>
      </c>
      <c r="G18" s="18">
        <v>103</v>
      </c>
      <c r="H18" s="18">
        <v>211</v>
      </c>
      <c r="I18" s="18">
        <v>1194</v>
      </c>
      <c r="J18" s="18">
        <v>493</v>
      </c>
      <c r="K18" s="18">
        <v>333</v>
      </c>
      <c r="L18" s="18">
        <v>252</v>
      </c>
      <c r="M18" s="18">
        <v>116</v>
      </c>
      <c r="N18" s="39">
        <v>0.58099999999999996</v>
      </c>
      <c r="O18" s="24">
        <v>2054.0546186987926</v>
      </c>
      <c r="P18" s="91" t="s">
        <v>102</v>
      </c>
      <c r="Q18" s="91" t="s">
        <v>102</v>
      </c>
      <c r="R18" s="91" t="s">
        <v>102</v>
      </c>
      <c r="S18" s="91" t="s">
        <v>102</v>
      </c>
      <c r="T18" s="24"/>
      <c r="U18" s="18">
        <v>10</v>
      </c>
      <c r="V18" s="18">
        <v>0</v>
      </c>
      <c r="W18" s="18">
        <v>4</v>
      </c>
      <c r="X18" s="18">
        <v>7</v>
      </c>
      <c r="Y18" s="18">
        <v>58</v>
      </c>
      <c r="Z18" s="39">
        <v>0.65900000000000003</v>
      </c>
      <c r="AA18" s="24"/>
      <c r="AB18" s="91" t="s">
        <v>102</v>
      </c>
      <c r="AC18" s="91" t="s">
        <v>102</v>
      </c>
      <c r="AD18" s="91" t="s">
        <v>102</v>
      </c>
      <c r="AE18" s="91" t="s">
        <v>102</v>
      </c>
      <c r="AF18" s="24"/>
      <c r="AG18" s="91" t="s">
        <v>125</v>
      </c>
      <c r="AH18" s="91" t="s">
        <v>103</v>
      </c>
      <c r="AI18" s="91" t="s">
        <v>103</v>
      </c>
      <c r="AJ18" s="91" t="s">
        <v>103</v>
      </c>
      <c r="AK18" s="24"/>
      <c r="AL18" s="18">
        <v>0</v>
      </c>
      <c r="AM18" s="18">
        <v>1</v>
      </c>
      <c r="AN18" s="18">
        <v>1</v>
      </c>
      <c r="AO18" s="18">
        <v>0</v>
      </c>
      <c r="AP18" s="18">
        <v>0</v>
      </c>
      <c r="AQ18" s="18">
        <v>0</v>
      </c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</row>
    <row r="19" spans="1:55" s="68" customFormat="1" ht="15" customHeight="1" x14ac:dyDescent="0.2">
      <c r="A19" s="128"/>
      <c r="B19" s="22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9"/>
      <c r="O19" s="24"/>
      <c r="P19" s="22"/>
      <c r="Q19" s="20"/>
      <c r="R19" s="130"/>
      <c r="S19" s="131"/>
      <c r="T19" s="24"/>
      <c r="U19" s="17"/>
      <c r="V19" s="14"/>
      <c r="W19" s="14"/>
      <c r="X19" s="14"/>
      <c r="Y19" s="14"/>
      <c r="Z19" s="15"/>
      <c r="AA19" s="24"/>
      <c r="AB19" s="22"/>
      <c r="AC19" s="20"/>
      <c r="AD19" s="130"/>
      <c r="AE19" s="131"/>
      <c r="AF19" s="24"/>
      <c r="AG19" s="132">
        <v>0</v>
      </c>
      <c r="AH19" s="133">
        <v>0</v>
      </c>
      <c r="AI19" s="133">
        <v>0</v>
      </c>
      <c r="AJ19" s="134">
        <v>0</v>
      </c>
      <c r="AK19" s="24"/>
      <c r="AL19" s="17"/>
      <c r="AM19" s="14"/>
      <c r="AN19" s="14"/>
      <c r="AO19" s="14"/>
      <c r="AP19" s="14"/>
      <c r="AQ19" s="15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</row>
    <row r="20" spans="1:55" ht="15" customHeight="1" x14ac:dyDescent="0.2">
      <c r="A20" s="66"/>
      <c r="B20" s="40" t="s">
        <v>2</v>
      </c>
      <c r="C20" s="36"/>
      <c r="D20" s="41">
        <v>812.99999999999989</v>
      </c>
      <c r="E20" s="42"/>
      <c r="F20" s="42"/>
      <c r="G20" s="42"/>
      <c r="H20" s="42"/>
      <c r="I20" s="42"/>
      <c r="J20" s="42"/>
      <c r="K20" s="42"/>
      <c r="L20" s="42"/>
      <c r="M20" s="42"/>
      <c r="N20" s="43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24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</row>
    <row r="21" spans="1:55" s="68" customFormat="1" ht="15" customHeight="1" x14ac:dyDescent="0.25">
      <c r="A21" s="66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3"/>
      <c r="O21" s="28"/>
      <c r="P21" s="42"/>
      <c r="Q21" s="45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24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</row>
    <row r="22" spans="1:55" ht="15" customHeight="1" x14ac:dyDescent="0.25">
      <c r="A22" s="66"/>
      <c r="B22" s="22" t="s">
        <v>25</v>
      </c>
      <c r="C22" s="46"/>
      <c r="D22" s="46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42"/>
      <c r="K22" s="18" t="s">
        <v>27</v>
      </c>
      <c r="L22" s="18" t="s">
        <v>28</v>
      </c>
      <c r="M22" s="18" t="s">
        <v>29</v>
      </c>
      <c r="N22" s="18" t="s">
        <v>22</v>
      </c>
      <c r="O22" s="24"/>
      <c r="P22" s="47" t="s">
        <v>30</v>
      </c>
      <c r="Q22" s="47"/>
      <c r="R22" s="12"/>
      <c r="S22" s="12"/>
      <c r="T22" s="48"/>
      <c r="U22" s="48"/>
      <c r="V22" s="48"/>
      <c r="W22" s="48"/>
      <c r="X22" s="48"/>
      <c r="Y22" s="12"/>
      <c r="Z22" s="12"/>
      <c r="AA22" s="12"/>
      <c r="AB22" s="12"/>
      <c r="AC22" s="12"/>
      <c r="AD22" s="12"/>
      <c r="AE22" s="49"/>
      <c r="AF22" s="24"/>
      <c r="AG22" s="47" t="s">
        <v>104</v>
      </c>
      <c r="AH22" s="12"/>
      <c r="AI22" s="48"/>
      <c r="AJ22" s="12"/>
      <c r="AK22" s="12"/>
      <c r="AL22" s="12"/>
      <c r="AM22" s="12"/>
      <c r="AN22" s="12"/>
      <c r="AO22" s="12"/>
      <c r="AP22" s="12"/>
      <c r="AQ22" s="49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</row>
    <row r="23" spans="1:55" ht="15" customHeight="1" x14ac:dyDescent="0.25">
      <c r="A23" s="66"/>
      <c r="B23" s="47" t="s">
        <v>13</v>
      </c>
      <c r="C23" s="12"/>
      <c r="D23" s="49"/>
      <c r="E23" s="25">
        <v>260</v>
      </c>
      <c r="F23" s="25">
        <v>13</v>
      </c>
      <c r="G23" s="25">
        <v>103</v>
      </c>
      <c r="H23" s="25">
        <v>211</v>
      </c>
      <c r="I23" s="25">
        <v>1194</v>
      </c>
      <c r="J23" s="42"/>
      <c r="K23" s="50">
        <v>0.44615384615384618</v>
      </c>
      <c r="L23" s="50">
        <v>0.81153846153846154</v>
      </c>
      <c r="M23" s="50">
        <v>4.592307692307692</v>
      </c>
      <c r="N23" s="37">
        <v>0.58099999999999996</v>
      </c>
      <c r="O23" s="28">
        <f>PRODUCT(I23/N23)</f>
        <v>2055.0774526678142</v>
      </c>
      <c r="P23" s="156" t="s">
        <v>9</v>
      </c>
      <c r="Q23" s="172"/>
      <c r="R23" s="173" t="s">
        <v>44</v>
      </c>
      <c r="S23" s="173"/>
      <c r="T23" s="173"/>
      <c r="U23" s="173"/>
      <c r="V23" s="173"/>
      <c r="W23" s="173"/>
      <c r="X23" s="173"/>
      <c r="Y23" s="174" t="s">
        <v>11</v>
      </c>
      <c r="Z23" s="175"/>
      <c r="AA23" s="157"/>
      <c r="AB23" s="176" t="s">
        <v>45</v>
      </c>
      <c r="AC23" s="176"/>
      <c r="AD23" s="177"/>
      <c r="AE23" s="178"/>
      <c r="AF23" s="24"/>
      <c r="AG23" s="156"/>
      <c r="AH23" s="190"/>
      <c r="AI23" s="190"/>
      <c r="AJ23" s="175"/>
      <c r="AK23" s="157"/>
      <c r="AL23" s="157"/>
      <c r="AM23" s="175"/>
      <c r="AN23" s="157"/>
      <c r="AO23" s="157"/>
      <c r="AP23" s="157"/>
      <c r="AQ23" s="158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</row>
    <row r="24" spans="1:55" ht="15" customHeight="1" x14ac:dyDescent="0.25">
      <c r="A24" s="66"/>
      <c r="B24" s="51" t="s">
        <v>15</v>
      </c>
      <c r="C24" s="52"/>
      <c r="D24" s="53"/>
      <c r="E24" s="25">
        <v>10</v>
      </c>
      <c r="F24" s="25">
        <v>0</v>
      </c>
      <c r="G24" s="25">
        <v>4</v>
      </c>
      <c r="H24" s="25">
        <v>7</v>
      </c>
      <c r="I24" s="25">
        <v>58</v>
      </c>
      <c r="J24" s="42"/>
      <c r="K24" s="50">
        <v>0.4</v>
      </c>
      <c r="L24" s="50">
        <v>0.7</v>
      </c>
      <c r="M24" s="50">
        <v>5.8</v>
      </c>
      <c r="N24" s="37">
        <v>0.65900000000000003</v>
      </c>
      <c r="O24" s="28">
        <f>PRODUCT(I24/N24)</f>
        <v>88.012139605462821</v>
      </c>
      <c r="P24" s="179" t="s">
        <v>105</v>
      </c>
      <c r="Q24" s="180"/>
      <c r="R24" s="173" t="s">
        <v>47</v>
      </c>
      <c r="S24" s="173"/>
      <c r="T24" s="173"/>
      <c r="U24" s="173"/>
      <c r="V24" s="173"/>
      <c r="W24" s="173"/>
      <c r="X24" s="173"/>
      <c r="Y24" s="174" t="s">
        <v>46</v>
      </c>
      <c r="Z24" s="174"/>
      <c r="AA24" s="173"/>
      <c r="AB24" s="181" t="s">
        <v>50</v>
      </c>
      <c r="AC24" s="181"/>
      <c r="AD24" s="182"/>
      <c r="AE24" s="178"/>
      <c r="AF24" s="24"/>
      <c r="AG24" s="179"/>
      <c r="AH24" s="173"/>
      <c r="AI24" s="173"/>
      <c r="AJ24" s="174"/>
      <c r="AK24" s="173"/>
      <c r="AL24" s="173"/>
      <c r="AM24" s="174"/>
      <c r="AN24" s="173"/>
      <c r="AO24" s="173"/>
      <c r="AP24" s="173"/>
      <c r="AQ24" s="178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</row>
    <row r="25" spans="1:55" ht="15" customHeight="1" x14ac:dyDescent="0.2">
      <c r="A25" s="66"/>
      <c r="B25" s="54" t="s">
        <v>16</v>
      </c>
      <c r="C25" s="55"/>
      <c r="D25" s="56"/>
      <c r="E25" s="35">
        <v>37</v>
      </c>
      <c r="F25" s="35">
        <v>5</v>
      </c>
      <c r="G25" s="35">
        <v>26</v>
      </c>
      <c r="H25" s="35">
        <v>32</v>
      </c>
      <c r="I25" s="35">
        <v>146</v>
      </c>
      <c r="J25" s="42"/>
      <c r="K25" s="57">
        <v>0.83783783783783783</v>
      </c>
      <c r="L25" s="57">
        <v>0.86486486486486491</v>
      </c>
      <c r="M25" s="57">
        <v>3.9459459459459461</v>
      </c>
      <c r="N25" s="58">
        <v>0.53676470588235292</v>
      </c>
      <c r="O25" s="24">
        <v>0</v>
      </c>
      <c r="P25" s="179" t="s">
        <v>106</v>
      </c>
      <c r="Q25" s="180"/>
      <c r="R25" s="173" t="s">
        <v>44</v>
      </c>
      <c r="S25" s="173"/>
      <c r="T25" s="173"/>
      <c r="U25" s="173"/>
      <c r="V25" s="173"/>
      <c r="W25" s="173"/>
      <c r="X25" s="173"/>
      <c r="Y25" s="174" t="s">
        <v>11</v>
      </c>
      <c r="Z25" s="174"/>
      <c r="AA25" s="173"/>
      <c r="AB25" s="181" t="s">
        <v>45</v>
      </c>
      <c r="AC25" s="181"/>
      <c r="AD25" s="182"/>
      <c r="AE25" s="178"/>
      <c r="AF25" s="24"/>
      <c r="AG25" s="179"/>
      <c r="AH25" s="182"/>
      <c r="AI25" s="182"/>
      <c r="AJ25" s="174"/>
      <c r="AK25" s="173"/>
      <c r="AL25" s="173"/>
      <c r="AM25" s="174"/>
      <c r="AN25" s="173"/>
      <c r="AO25" s="173"/>
      <c r="AP25" s="173"/>
      <c r="AQ25" s="178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</row>
    <row r="26" spans="1:55" ht="15" customHeight="1" x14ac:dyDescent="0.2">
      <c r="A26" s="66"/>
      <c r="B26" s="59" t="s">
        <v>26</v>
      </c>
      <c r="C26" s="60"/>
      <c r="D26" s="61"/>
      <c r="E26" s="18">
        <v>307</v>
      </c>
      <c r="F26" s="18">
        <v>18</v>
      </c>
      <c r="G26" s="18">
        <v>133</v>
      </c>
      <c r="H26" s="18">
        <v>250</v>
      </c>
      <c r="I26" s="18">
        <v>1398</v>
      </c>
      <c r="J26" s="42"/>
      <c r="K26" s="62">
        <v>0.49185667752442996</v>
      </c>
      <c r="L26" s="62">
        <v>0.81433224755700329</v>
      </c>
      <c r="M26" s="62">
        <v>4.5537459283387625</v>
      </c>
      <c r="N26" s="39">
        <v>0.57899999999999996</v>
      </c>
      <c r="O26" s="24">
        <f>SUM(O23:O25)</f>
        <v>2143.089592273277</v>
      </c>
      <c r="P26" s="183" t="s">
        <v>10</v>
      </c>
      <c r="Q26" s="184"/>
      <c r="R26" s="185" t="s">
        <v>48</v>
      </c>
      <c r="S26" s="185"/>
      <c r="T26" s="185"/>
      <c r="U26" s="185"/>
      <c r="V26" s="185"/>
      <c r="W26" s="185"/>
      <c r="X26" s="185"/>
      <c r="Y26" s="186" t="s">
        <v>49</v>
      </c>
      <c r="Z26" s="186"/>
      <c r="AA26" s="185"/>
      <c r="AB26" s="187" t="s">
        <v>51</v>
      </c>
      <c r="AC26" s="187"/>
      <c r="AD26" s="188"/>
      <c r="AE26" s="189"/>
      <c r="AF26" s="24"/>
      <c r="AG26" s="81"/>
      <c r="AH26" s="188"/>
      <c r="AI26" s="188"/>
      <c r="AJ26" s="186"/>
      <c r="AK26" s="185"/>
      <c r="AL26" s="185"/>
      <c r="AM26" s="186"/>
      <c r="AN26" s="185"/>
      <c r="AO26" s="185"/>
      <c r="AP26" s="185"/>
      <c r="AQ26" s="189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</row>
    <row r="27" spans="1:55" ht="13.5" customHeight="1" x14ac:dyDescent="0.25">
      <c r="A27" s="66"/>
      <c r="B27" s="44"/>
      <c r="C27" s="44"/>
      <c r="D27" s="44"/>
      <c r="E27" s="44"/>
      <c r="F27" s="44"/>
      <c r="G27" s="44"/>
      <c r="H27" s="44"/>
      <c r="I27" s="44"/>
      <c r="J27" s="42"/>
      <c r="K27" s="44"/>
      <c r="L27" s="44"/>
      <c r="M27" s="44"/>
      <c r="N27" s="43"/>
      <c r="O27" s="24"/>
      <c r="P27" s="42"/>
      <c r="Q27" s="45"/>
      <c r="R27" s="42"/>
      <c r="S27" s="42"/>
      <c r="T27" s="24"/>
      <c r="U27" s="24"/>
      <c r="V27" s="63"/>
      <c r="W27" s="42"/>
      <c r="X27" s="42"/>
      <c r="Y27" s="42"/>
      <c r="Z27" s="42"/>
      <c r="AA27" s="42"/>
      <c r="AB27" s="42"/>
      <c r="AC27" s="42"/>
      <c r="AD27" s="42"/>
      <c r="AE27" s="42"/>
      <c r="AF27" s="24"/>
      <c r="AG27" s="24"/>
      <c r="AH27" s="63"/>
      <c r="AI27" s="42"/>
      <c r="AJ27" s="42"/>
      <c r="AK27" s="24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</row>
    <row r="28" spans="1:55" ht="15" customHeight="1" x14ac:dyDescent="0.2">
      <c r="A28" s="66"/>
      <c r="B28" s="42" t="s">
        <v>54</v>
      </c>
      <c r="C28" s="42"/>
      <c r="D28" s="42" t="s">
        <v>55</v>
      </c>
      <c r="E28" s="42"/>
      <c r="F28" s="42"/>
      <c r="G28" s="42"/>
      <c r="H28" s="42"/>
      <c r="I28" s="42"/>
      <c r="J28" s="42" t="s">
        <v>56</v>
      </c>
      <c r="K28" s="42"/>
      <c r="L28" s="42"/>
      <c r="M28" s="42"/>
      <c r="N28" s="43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</row>
    <row r="29" spans="1:55" ht="14.25" customHeight="1" x14ac:dyDescent="0.25">
      <c r="A29" s="66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5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63"/>
      <c r="AI29" s="42"/>
      <c r="AJ29" s="42"/>
      <c r="AK29" s="24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</row>
    <row r="30" spans="1:55" ht="14.25" x14ac:dyDescent="0.2">
      <c r="A30" s="66"/>
      <c r="B30" s="191" t="s">
        <v>135</v>
      </c>
      <c r="C30" s="69"/>
      <c r="D30" s="69"/>
      <c r="E30" s="69"/>
      <c r="F30" s="69" t="s">
        <v>136</v>
      </c>
      <c r="G30" s="69" t="s">
        <v>3</v>
      </c>
      <c r="H30" s="69" t="s">
        <v>5</v>
      </c>
      <c r="I30" s="69" t="s">
        <v>6</v>
      </c>
      <c r="J30" s="69" t="s">
        <v>137</v>
      </c>
      <c r="K30" s="192" t="s">
        <v>17</v>
      </c>
      <c r="L30" s="42"/>
      <c r="M30" s="193" t="s">
        <v>138</v>
      </c>
      <c r="N30" s="70"/>
      <c r="O30" s="70"/>
      <c r="P30" s="69" t="s">
        <v>3</v>
      </c>
      <c r="Q30" s="69" t="s">
        <v>5</v>
      </c>
      <c r="R30" s="69" t="s">
        <v>6</v>
      </c>
      <c r="S30" s="69" t="s">
        <v>137</v>
      </c>
      <c r="T30" s="70"/>
      <c r="U30" s="192" t="s">
        <v>17</v>
      </c>
      <c r="V30" s="42"/>
      <c r="W30" s="193" t="s">
        <v>139</v>
      </c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194"/>
      <c r="AI30" s="221" t="s">
        <v>262</v>
      </c>
      <c r="AJ30" s="71"/>
      <c r="AK30" s="71"/>
      <c r="AL30" s="222" t="s">
        <v>3</v>
      </c>
      <c r="AM30" s="222" t="s">
        <v>5</v>
      </c>
      <c r="AN30" s="222" t="s">
        <v>6</v>
      </c>
      <c r="AO30" s="223"/>
      <c r="AP30" s="224" t="s">
        <v>263</v>
      </c>
      <c r="AQ30" s="225"/>
      <c r="AR30" s="24"/>
      <c r="AS30" s="24"/>
    </row>
    <row r="31" spans="1:55" ht="15" customHeight="1" x14ac:dyDescent="0.2">
      <c r="A31" s="66"/>
      <c r="B31" s="195">
        <v>1981</v>
      </c>
      <c r="C31" s="181" t="s">
        <v>36</v>
      </c>
      <c r="D31" s="173" t="s">
        <v>37</v>
      </c>
      <c r="E31" s="181"/>
      <c r="F31" s="181">
        <v>19</v>
      </c>
      <c r="G31" s="181">
        <v>19</v>
      </c>
      <c r="H31" s="196">
        <f>PRODUCT((F4+G4)/E4)</f>
        <v>0.63157894736842102</v>
      </c>
      <c r="I31" s="196">
        <f>PRODUCT(H4/E4)</f>
        <v>0.63157894736842102</v>
      </c>
      <c r="J31" s="196">
        <f>PRODUCT(F4+G4+H4)/E4</f>
        <v>1.263157894736842</v>
      </c>
      <c r="K31" s="197">
        <f>PRODUCT(I4/E4)</f>
        <v>4.1578947368421053</v>
      </c>
      <c r="L31" s="45"/>
      <c r="M31" s="198" t="s">
        <v>174</v>
      </c>
      <c r="N31" s="181"/>
      <c r="O31" s="181">
        <v>20</v>
      </c>
      <c r="P31" s="199" t="s">
        <v>242</v>
      </c>
      <c r="Q31" s="199" t="s">
        <v>211</v>
      </c>
      <c r="R31" s="199" t="s">
        <v>224</v>
      </c>
      <c r="S31" s="199" t="s">
        <v>234</v>
      </c>
      <c r="T31" s="200"/>
      <c r="U31" s="215" t="s">
        <v>202</v>
      </c>
      <c r="V31" s="45"/>
      <c r="W31" s="198" t="s">
        <v>140</v>
      </c>
      <c r="X31" s="182"/>
      <c r="Y31" s="173"/>
      <c r="Z31" s="173"/>
      <c r="AA31" s="173"/>
      <c r="AB31" s="173"/>
      <c r="AC31" s="173"/>
      <c r="AD31" s="173"/>
      <c r="AE31" s="173"/>
      <c r="AF31" s="173"/>
      <c r="AG31" s="174"/>
      <c r="AH31" s="201"/>
      <c r="AI31" s="179" t="s">
        <v>264</v>
      </c>
      <c r="AJ31" s="173"/>
      <c r="AK31" s="173"/>
      <c r="AL31" s="174">
        <v>217</v>
      </c>
      <c r="AM31" s="174">
        <v>101</v>
      </c>
      <c r="AN31" s="174">
        <v>158</v>
      </c>
      <c r="AO31" s="226"/>
      <c r="AP31" s="227">
        <f>PRODUCT(AL31/AL37)</f>
        <v>0.83461538461538465</v>
      </c>
      <c r="AQ31" s="228"/>
      <c r="AR31" s="24"/>
      <c r="AS31" s="24"/>
    </row>
    <row r="32" spans="1:55" ht="15" customHeight="1" x14ac:dyDescent="0.2">
      <c r="A32" s="66"/>
      <c r="B32" s="195">
        <v>1982</v>
      </c>
      <c r="C32" s="181"/>
      <c r="D32" s="173"/>
      <c r="E32" s="181"/>
      <c r="F32" s="181">
        <v>20</v>
      </c>
      <c r="G32" s="181"/>
      <c r="H32" s="196"/>
      <c r="I32" s="196"/>
      <c r="J32" s="196"/>
      <c r="K32" s="197"/>
      <c r="L32" s="45"/>
      <c r="M32" s="198" t="s">
        <v>175</v>
      </c>
      <c r="N32" s="181"/>
      <c r="O32" s="181">
        <v>20</v>
      </c>
      <c r="P32" s="199" t="s">
        <v>243</v>
      </c>
      <c r="Q32" s="199" t="s">
        <v>212</v>
      </c>
      <c r="R32" s="199" t="s">
        <v>225</v>
      </c>
      <c r="S32" s="199" t="s">
        <v>235</v>
      </c>
      <c r="T32" s="200"/>
      <c r="U32" s="215" t="s">
        <v>161</v>
      </c>
      <c r="V32" s="45"/>
      <c r="W32" s="203" t="s">
        <v>141</v>
      </c>
      <c r="X32" s="182"/>
      <c r="Y32" s="182" t="s">
        <v>196</v>
      </c>
      <c r="Z32" s="204"/>
      <c r="AA32" s="204"/>
      <c r="AB32" s="204"/>
      <c r="AC32" s="204"/>
      <c r="AD32" s="204"/>
      <c r="AE32" s="204"/>
      <c r="AF32" s="204"/>
      <c r="AG32" s="204" t="s">
        <v>197</v>
      </c>
      <c r="AH32" s="178"/>
      <c r="AI32" s="179" t="s">
        <v>265</v>
      </c>
      <c r="AJ32" s="173"/>
      <c r="AK32" s="173"/>
      <c r="AL32" s="174"/>
      <c r="AM32" s="229">
        <f>PRODUCT(AM31/AL31)</f>
        <v>0.46543778801843316</v>
      </c>
      <c r="AN32" s="229">
        <f>PRODUCT(AN31/AL31)</f>
        <v>0.72811059907834097</v>
      </c>
      <c r="AO32" s="226"/>
      <c r="AP32" s="230"/>
      <c r="AQ32" s="228"/>
      <c r="AR32" s="24"/>
      <c r="AS32" s="24"/>
    </row>
    <row r="33" spans="1:45" ht="15" customHeight="1" x14ac:dyDescent="0.2">
      <c r="A33" s="66"/>
      <c r="B33" s="195">
        <v>1983</v>
      </c>
      <c r="C33" s="181" t="s">
        <v>38</v>
      </c>
      <c r="D33" s="173" t="s">
        <v>37</v>
      </c>
      <c r="E33" s="181"/>
      <c r="F33" s="181">
        <v>21</v>
      </c>
      <c r="G33" s="181">
        <v>19</v>
      </c>
      <c r="H33" s="196">
        <f t="shared" ref="H33:H44" si="0">PRODUCT((F6+G6)/E6)</f>
        <v>0.57894736842105265</v>
      </c>
      <c r="I33" s="196">
        <f t="shared" ref="I33:I44" si="1">PRODUCT(H6/E6)</f>
        <v>0.78947368421052633</v>
      </c>
      <c r="J33" s="196">
        <f t="shared" ref="J33:J44" si="2">PRODUCT(F6+G6+H6)/E6</f>
        <v>1.368421052631579</v>
      </c>
      <c r="K33" s="197">
        <f t="shared" ref="K33:K44" si="3">PRODUCT(I6/E6)</f>
        <v>4.2105263157894735</v>
      </c>
      <c r="L33" s="45"/>
      <c r="M33" s="198" t="s">
        <v>176</v>
      </c>
      <c r="N33" s="181"/>
      <c r="O33" s="181">
        <v>21</v>
      </c>
      <c r="P33" s="199" t="s">
        <v>244</v>
      </c>
      <c r="Q33" s="199" t="s">
        <v>213</v>
      </c>
      <c r="R33" s="199" t="s">
        <v>226</v>
      </c>
      <c r="S33" s="199" t="s">
        <v>226</v>
      </c>
      <c r="T33" s="196"/>
      <c r="U33" s="215" t="s">
        <v>203</v>
      </c>
      <c r="V33" s="45"/>
      <c r="W33" s="203"/>
      <c r="X33" s="182"/>
      <c r="Y33" s="182"/>
      <c r="Z33" s="173"/>
      <c r="AA33" s="173"/>
      <c r="AB33" s="173"/>
      <c r="AC33" s="182"/>
      <c r="AD33" s="173"/>
      <c r="AE33" s="173"/>
      <c r="AF33" s="173"/>
      <c r="AG33" s="182"/>
      <c r="AH33" s="178"/>
      <c r="AI33" s="179"/>
      <c r="AJ33" s="173"/>
      <c r="AK33" s="173"/>
      <c r="AL33" s="174"/>
      <c r="AM33" s="174"/>
      <c r="AN33" s="174"/>
      <c r="AO33" s="226"/>
      <c r="AP33" s="230"/>
      <c r="AQ33" s="228"/>
      <c r="AR33" s="24"/>
      <c r="AS33" s="24"/>
    </row>
    <row r="34" spans="1:45" ht="15" customHeight="1" x14ac:dyDescent="0.2">
      <c r="A34" s="66"/>
      <c r="B34" s="195">
        <v>1984</v>
      </c>
      <c r="C34" s="181" t="s">
        <v>39</v>
      </c>
      <c r="D34" s="173" t="s">
        <v>37</v>
      </c>
      <c r="E34" s="181"/>
      <c r="F34" s="181">
        <v>22</v>
      </c>
      <c r="G34" s="181">
        <v>21</v>
      </c>
      <c r="H34" s="196">
        <f t="shared" si="0"/>
        <v>0.33333333333333331</v>
      </c>
      <c r="I34" s="196">
        <f t="shared" si="1"/>
        <v>0.33333333333333331</v>
      </c>
      <c r="J34" s="196">
        <f t="shared" si="2"/>
        <v>0.66666666666666663</v>
      </c>
      <c r="K34" s="197">
        <f t="shared" si="3"/>
        <v>3.6190476190476191</v>
      </c>
      <c r="L34" s="45"/>
      <c r="M34" s="198" t="s">
        <v>177</v>
      </c>
      <c r="N34" s="181"/>
      <c r="O34" s="181"/>
      <c r="P34" s="199" t="s">
        <v>245</v>
      </c>
      <c r="Q34" s="199" t="s">
        <v>214</v>
      </c>
      <c r="R34" s="199" t="s">
        <v>227</v>
      </c>
      <c r="S34" s="199" t="s">
        <v>236</v>
      </c>
      <c r="T34" s="196"/>
      <c r="U34" s="215" t="s">
        <v>162</v>
      </c>
      <c r="V34" s="45"/>
      <c r="W34" s="203" t="s">
        <v>153</v>
      </c>
      <c r="X34" s="182"/>
      <c r="Y34" s="182"/>
      <c r="Z34" s="173"/>
      <c r="AA34" s="173"/>
      <c r="AB34" s="173"/>
      <c r="AC34" s="182"/>
      <c r="AD34" s="173"/>
      <c r="AE34" s="173"/>
      <c r="AF34" s="173"/>
      <c r="AG34" s="182"/>
      <c r="AH34" s="178"/>
      <c r="AI34" s="179" t="s">
        <v>271</v>
      </c>
      <c r="AJ34" s="173"/>
      <c r="AK34" s="173"/>
      <c r="AL34" s="174">
        <v>43</v>
      </c>
      <c r="AM34" s="174">
        <v>17</v>
      </c>
      <c r="AN34" s="174">
        <v>53</v>
      </c>
      <c r="AO34" s="226"/>
      <c r="AP34" s="227">
        <f>PRODUCT(AL34/AL37)</f>
        <v>0.16538461538461538</v>
      </c>
      <c r="AQ34" s="228"/>
      <c r="AR34" s="24"/>
      <c r="AS34" s="24"/>
    </row>
    <row r="35" spans="1:45" ht="15" customHeight="1" x14ac:dyDescent="0.2">
      <c r="A35" s="66"/>
      <c r="B35" s="195">
        <v>1985</v>
      </c>
      <c r="C35" s="181" t="s">
        <v>40</v>
      </c>
      <c r="D35" s="173" t="s">
        <v>41</v>
      </c>
      <c r="E35" s="181"/>
      <c r="F35" s="181">
        <v>23</v>
      </c>
      <c r="G35" s="181">
        <v>22</v>
      </c>
      <c r="H35" s="196">
        <f t="shared" si="0"/>
        <v>0.31818181818181818</v>
      </c>
      <c r="I35" s="206">
        <f t="shared" si="1"/>
        <v>1.4090909090909092</v>
      </c>
      <c r="J35" s="196">
        <f t="shared" si="2"/>
        <v>1.7272727272727273</v>
      </c>
      <c r="K35" s="197">
        <f t="shared" si="3"/>
        <v>5.5</v>
      </c>
      <c r="L35" s="45"/>
      <c r="M35" s="198" t="s">
        <v>178</v>
      </c>
      <c r="N35" s="181"/>
      <c r="O35" s="181"/>
      <c r="P35" s="199" t="s">
        <v>160</v>
      </c>
      <c r="Q35" s="199" t="s">
        <v>215</v>
      </c>
      <c r="R35" s="199" t="s">
        <v>228</v>
      </c>
      <c r="S35" s="199" t="s">
        <v>237</v>
      </c>
      <c r="T35" s="196"/>
      <c r="U35" s="215" t="s">
        <v>204</v>
      </c>
      <c r="V35" s="45"/>
      <c r="W35" s="203" t="s">
        <v>141</v>
      </c>
      <c r="X35" s="173"/>
      <c r="Y35" s="205" t="s">
        <v>198</v>
      </c>
      <c r="Z35" s="204"/>
      <c r="AA35" s="204"/>
      <c r="AB35" s="204"/>
      <c r="AC35" s="204"/>
      <c r="AD35" s="204"/>
      <c r="AE35" s="204"/>
      <c r="AF35" s="204"/>
      <c r="AG35" s="205" t="s">
        <v>199</v>
      </c>
      <c r="AH35" s="197">
        <v>0.82987551867219922</v>
      </c>
      <c r="AI35" s="179" t="s">
        <v>265</v>
      </c>
      <c r="AJ35" s="173"/>
      <c r="AK35" s="173"/>
      <c r="AL35" s="174"/>
      <c r="AM35" s="229">
        <f>PRODUCT(AM34/AL34)</f>
        <v>0.39534883720930231</v>
      </c>
      <c r="AN35" s="229">
        <f>PRODUCT(AN34/AL34)</f>
        <v>1.2325581395348837</v>
      </c>
      <c r="AO35" s="226"/>
      <c r="AP35" s="230"/>
      <c r="AQ35" s="228"/>
      <c r="AR35" s="24"/>
      <c r="AS35" s="24"/>
    </row>
    <row r="36" spans="1:45" ht="15" customHeight="1" x14ac:dyDescent="0.2">
      <c r="A36" s="66"/>
      <c r="B36" s="195">
        <v>1986</v>
      </c>
      <c r="C36" s="181" t="s">
        <v>38</v>
      </c>
      <c r="D36" s="173" t="s">
        <v>41</v>
      </c>
      <c r="E36" s="181"/>
      <c r="F36" s="181">
        <v>24</v>
      </c>
      <c r="G36" s="181">
        <v>21</v>
      </c>
      <c r="H36" s="196">
        <f t="shared" si="0"/>
        <v>0.47619047619047616</v>
      </c>
      <c r="I36" s="196">
        <f t="shared" si="1"/>
        <v>1.0476190476190477</v>
      </c>
      <c r="J36" s="196">
        <f t="shared" si="2"/>
        <v>1.5238095238095237</v>
      </c>
      <c r="K36" s="207">
        <f t="shared" si="3"/>
        <v>5.8571428571428568</v>
      </c>
      <c r="L36" s="45"/>
      <c r="M36" s="198" t="s">
        <v>179</v>
      </c>
      <c r="N36" s="181"/>
      <c r="O36" s="181"/>
      <c r="P36" s="199" t="s">
        <v>228</v>
      </c>
      <c r="Q36" s="199" t="s">
        <v>216</v>
      </c>
      <c r="R36" s="199" t="s">
        <v>229</v>
      </c>
      <c r="S36" s="199" t="s">
        <v>238</v>
      </c>
      <c r="T36" s="196"/>
      <c r="U36" s="215" t="s">
        <v>167</v>
      </c>
      <c r="V36" s="45"/>
      <c r="W36" s="203"/>
      <c r="X36" s="182"/>
      <c r="Y36" s="182"/>
      <c r="Z36" s="173"/>
      <c r="AA36" s="173"/>
      <c r="AB36" s="173"/>
      <c r="AC36" s="182"/>
      <c r="AD36" s="173"/>
      <c r="AE36" s="173"/>
      <c r="AF36" s="173"/>
      <c r="AG36" s="182"/>
      <c r="AH36" s="178"/>
      <c r="AI36" s="179"/>
      <c r="AJ36" s="173"/>
      <c r="AK36" s="173"/>
      <c r="AL36" s="174"/>
      <c r="AM36" s="174"/>
      <c r="AN36" s="174"/>
      <c r="AO36" s="226"/>
      <c r="AP36" s="226"/>
      <c r="AQ36" s="228"/>
      <c r="AR36" s="24"/>
      <c r="AS36" s="24"/>
    </row>
    <row r="37" spans="1:45" ht="15" customHeight="1" x14ac:dyDescent="0.2">
      <c r="A37" s="66"/>
      <c r="B37" s="195">
        <v>1987</v>
      </c>
      <c r="C37" s="181" t="s">
        <v>42</v>
      </c>
      <c r="D37" s="173" t="s">
        <v>37</v>
      </c>
      <c r="E37" s="181"/>
      <c r="F37" s="181">
        <v>25</v>
      </c>
      <c r="G37" s="181">
        <v>22</v>
      </c>
      <c r="H37" s="196">
        <f t="shared" si="0"/>
        <v>0.59090909090909094</v>
      </c>
      <c r="I37" s="196">
        <f t="shared" si="1"/>
        <v>0.90909090909090906</v>
      </c>
      <c r="J37" s="196">
        <f t="shared" si="2"/>
        <v>1.5</v>
      </c>
      <c r="K37" s="197">
        <f t="shared" si="3"/>
        <v>4.4545454545454541</v>
      </c>
      <c r="L37" s="45"/>
      <c r="M37" s="198" t="s">
        <v>180</v>
      </c>
      <c r="N37" s="181"/>
      <c r="O37" s="181"/>
      <c r="P37" s="199" t="s">
        <v>246</v>
      </c>
      <c r="Q37" s="199" t="s">
        <v>142</v>
      </c>
      <c r="R37" s="199" t="s">
        <v>230</v>
      </c>
      <c r="S37" s="199" t="s">
        <v>239</v>
      </c>
      <c r="T37" s="196"/>
      <c r="U37" s="215" t="s">
        <v>205</v>
      </c>
      <c r="V37" s="45"/>
      <c r="W37" s="198" t="s">
        <v>157</v>
      </c>
      <c r="X37" s="182"/>
      <c r="Y37" s="182"/>
      <c r="Z37" s="173"/>
      <c r="AA37" s="173"/>
      <c r="AB37" s="173"/>
      <c r="AC37" s="182"/>
      <c r="AD37" s="173"/>
      <c r="AE37" s="173"/>
      <c r="AF37" s="173"/>
      <c r="AG37" s="182"/>
      <c r="AH37" s="178"/>
      <c r="AI37" s="179" t="s">
        <v>7</v>
      </c>
      <c r="AJ37" s="173"/>
      <c r="AK37" s="173"/>
      <c r="AL37" s="174">
        <f>PRODUCT(AL31+AL34)</f>
        <v>260</v>
      </c>
      <c r="AM37" s="174">
        <f>PRODUCT(AM31+AM34)</f>
        <v>118</v>
      </c>
      <c r="AN37" s="174">
        <f>PRODUCT(AN31+AN34)</f>
        <v>211</v>
      </c>
      <c r="AO37" s="226"/>
      <c r="AP37" s="226"/>
      <c r="AQ37" s="228"/>
      <c r="AR37" s="24"/>
      <c r="AS37" s="24"/>
    </row>
    <row r="38" spans="1:45" ht="15" customHeight="1" x14ac:dyDescent="0.2">
      <c r="A38" s="66"/>
      <c r="B38" s="195">
        <v>1988</v>
      </c>
      <c r="C38" s="181" t="s">
        <v>36</v>
      </c>
      <c r="D38" s="173" t="s">
        <v>37</v>
      </c>
      <c r="E38" s="181"/>
      <c r="F38" s="181">
        <v>26</v>
      </c>
      <c r="G38" s="181">
        <v>22</v>
      </c>
      <c r="H38" s="196">
        <f t="shared" si="0"/>
        <v>0.22727272727272727</v>
      </c>
      <c r="I38" s="196">
        <f t="shared" si="1"/>
        <v>0.77272727272727271</v>
      </c>
      <c r="J38" s="196">
        <f t="shared" si="2"/>
        <v>1</v>
      </c>
      <c r="K38" s="197">
        <f t="shared" si="3"/>
        <v>5.1363636363636367</v>
      </c>
      <c r="L38" s="45"/>
      <c r="M38" s="198" t="s">
        <v>181</v>
      </c>
      <c r="N38" s="181"/>
      <c r="O38" s="181"/>
      <c r="P38" s="199" t="s">
        <v>146</v>
      </c>
      <c r="Q38" s="199" t="s">
        <v>217</v>
      </c>
      <c r="R38" s="199" t="s">
        <v>164</v>
      </c>
      <c r="S38" s="199" t="s">
        <v>240</v>
      </c>
      <c r="T38" s="196"/>
      <c r="U38" s="215" t="s">
        <v>206</v>
      </c>
      <c r="V38" s="45"/>
      <c r="W38" s="195">
        <v>1000</v>
      </c>
      <c r="X38" s="182"/>
      <c r="Y38" s="204" t="s">
        <v>200</v>
      </c>
      <c r="Z38" s="204"/>
      <c r="AA38" s="204"/>
      <c r="AB38" s="204"/>
      <c r="AC38" s="204"/>
      <c r="AD38" s="204"/>
      <c r="AE38" s="204"/>
      <c r="AF38" s="204"/>
      <c r="AG38" s="204" t="s">
        <v>201</v>
      </c>
      <c r="AH38" s="197">
        <v>4.6511627906976747</v>
      </c>
      <c r="AI38" s="179" t="s">
        <v>265</v>
      </c>
      <c r="AJ38" s="173"/>
      <c r="AK38" s="173"/>
      <c r="AL38" s="174"/>
      <c r="AM38" s="229">
        <f>PRODUCT(AM37/AL37)</f>
        <v>0.45384615384615384</v>
      </c>
      <c r="AN38" s="229">
        <f>PRODUCT(AN37/AL37)</f>
        <v>0.81153846153846154</v>
      </c>
      <c r="AO38" s="226"/>
      <c r="AP38" s="226"/>
      <c r="AQ38" s="228"/>
      <c r="AR38" s="24"/>
      <c r="AS38" s="24"/>
    </row>
    <row r="39" spans="1:45" ht="15" customHeight="1" x14ac:dyDescent="0.2">
      <c r="A39" s="66"/>
      <c r="B39" s="195">
        <v>1989</v>
      </c>
      <c r="C39" s="181"/>
      <c r="D39" s="173"/>
      <c r="E39" s="181"/>
      <c r="F39" s="181">
        <v>27</v>
      </c>
      <c r="G39" s="181"/>
      <c r="H39" s="196"/>
      <c r="I39" s="196"/>
      <c r="J39" s="196"/>
      <c r="K39" s="197"/>
      <c r="L39" s="45"/>
      <c r="M39" s="198" t="s">
        <v>182</v>
      </c>
      <c r="N39" s="181"/>
      <c r="O39" s="181"/>
      <c r="P39" s="199" t="s">
        <v>148</v>
      </c>
      <c r="Q39" s="199" t="s">
        <v>218</v>
      </c>
      <c r="R39" s="199" t="s">
        <v>150</v>
      </c>
      <c r="S39" s="199" t="s">
        <v>143</v>
      </c>
      <c r="T39" s="196"/>
      <c r="U39" s="215" t="s">
        <v>207</v>
      </c>
      <c r="V39" s="45"/>
      <c r="W39" s="203"/>
      <c r="X39" s="182"/>
      <c r="Y39" s="182"/>
      <c r="Z39" s="173"/>
      <c r="AA39" s="173"/>
      <c r="AB39" s="173"/>
      <c r="AC39" s="182"/>
      <c r="AD39" s="173"/>
      <c r="AE39" s="173"/>
      <c r="AF39" s="173"/>
      <c r="AG39" s="182"/>
      <c r="AH39" s="178"/>
      <c r="AI39" s="179"/>
      <c r="AJ39" s="173"/>
      <c r="AK39" s="173"/>
      <c r="AL39" s="173"/>
      <c r="AM39" s="182"/>
      <c r="AN39" s="173"/>
      <c r="AO39" s="226"/>
      <c r="AP39" s="226"/>
      <c r="AQ39" s="228"/>
      <c r="AR39" s="24"/>
      <c r="AS39" s="24"/>
    </row>
    <row r="40" spans="1:45" ht="15" customHeight="1" x14ac:dyDescent="0.2">
      <c r="A40" s="66"/>
      <c r="B40" s="195">
        <v>1990</v>
      </c>
      <c r="C40" s="181" t="s">
        <v>40</v>
      </c>
      <c r="D40" s="173" t="s">
        <v>37</v>
      </c>
      <c r="E40" s="181"/>
      <c r="F40" s="181">
        <v>28</v>
      </c>
      <c r="G40" s="181">
        <v>24</v>
      </c>
      <c r="H40" s="196">
        <f t="shared" si="0"/>
        <v>0.375</v>
      </c>
      <c r="I40" s="196">
        <f t="shared" si="1"/>
        <v>0.66666666666666663</v>
      </c>
      <c r="J40" s="196">
        <f t="shared" si="2"/>
        <v>1.0416666666666667</v>
      </c>
      <c r="K40" s="197">
        <f t="shared" si="3"/>
        <v>4</v>
      </c>
      <c r="L40" s="45"/>
      <c r="M40" s="198" t="s">
        <v>183</v>
      </c>
      <c r="N40" s="181"/>
      <c r="O40" s="181"/>
      <c r="P40" s="199" t="s">
        <v>155</v>
      </c>
      <c r="Q40" s="199" t="s">
        <v>219</v>
      </c>
      <c r="R40" s="199" t="s">
        <v>231</v>
      </c>
      <c r="S40" s="199" t="s">
        <v>145</v>
      </c>
      <c r="T40" s="196"/>
      <c r="U40" s="215" t="s">
        <v>206</v>
      </c>
      <c r="V40" s="45"/>
      <c r="W40" s="203"/>
      <c r="X40" s="182"/>
      <c r="Y40" s="182"/>
      <c r="Z40" s="173"/>
      <c r="AA40" s="173"/>
      <c r="AB40" s="173"/>
      <c r="AC40" s="182"/>
      <c r="AD40" s="173"/>
      <c r="AE40" s="173"/>
      <c r="AF40" s="173"/>
      <c r="AG40" s="182"/>
      <c r="AH40" s="178"/>
      <c r="AI40" s="221" t="s">
        <v>266</v>
      </c>
      <c r="AJ40" s="71"/>
      <c r="AK40" s="71"/>
      <c r="AL40" s="222" t="s">
        <v>267</v>
      </c>
      <c r="AM40" s="222" t="s">
        <v>268</v>
      </c>
      <c r="AN40" s="222" t="s">
        <v>269</v>
      </c>
      <c r="AO40" s="231"/>
      <c r="AP40" s="223"/>
      <c r="AQ40" s="225"/>
      <c r="AR40" s="24"/>
      <c r="AS40" s="24"/>
    </row>
    <row r="41" spans="1:45" ht="15" customHeight="1" x14ac:dyDescent="0.2">
      <c r="A41" s="66"/>
      <c r="B41" s="195">
        <v>1991</v>
      </c>
      <c r="C41" s="181" t="s">
        <v>40</v>
      </c>
      <c r="D41" s="173" t="s">
        <v>37</v>
      </c>
      <c r="E41" s="181"/>
      <c r="F41" s="181">
        <v>29</v>
      </c>
      <c r="G41" s="181">
        <v>24</v>
      </c>
      <c r="H41" s="196">
        <f t="shared" si="0"/>
        <v>0.45833333333333331</v>
      </c>
      <c r="I41" s="196">
        <f t="shared" si="1"/>
        <v>0.75</v>
      </c>
      <c r="J41" s="196">
        <f t="shared" si="2"/>
        <v>1.2083333333333333</v>
      </c>
      <c r="K41" s="197">
        <f t="shared" si="3"/>
        <v>4.666666666666667</v>
      </c>
      <c r="L41" s="45"/>
      <c r="M41" s="198" t="s">
        <v>184</v>
      </c>
      <c r="N41" s="181"/>
      <c r="O41" s="181"/>
      <c r="P41" s="199" t="s">
        <v>247</v>
      </c>
      <c r="Q41" s="199" t="s">
        <v>220</v>
      </c>
      <c r="R41" s="199" t="s">
        <v>152</v>
      </c>
      <c r="S41" s="199" t="s">
        <v>151</v>
      </c>
      <c r="T41" s="196"/>
      <c r="U41" s="215" t="s">
        <v>208</v>
      </c>
      <c r="V41" s="45"/>
      <c r="W41" s="203"/>
      <c r="X41" s="182"/>
      <c r="Y41" s="182"/>
      <c r="Z41" s="173"/>
      <c r="AA41" s="173"/>
      <c r="AB41" s="173"/>
      <c r="AC41" s="182"/>
      <c r="AD41" s="173"/>
      <c r="AE41" s="173"/>
      <c r="AF41" s="173"/>
      <c r="AG41" s="182"/>
      <c r="AH41" s="178"/>
      <c r="AI41" s="179" t="s">
        <v>264</v>
      </c>
      <c r="AJ41" s="173"/>
      <c r="AK41" s="173"/>
      <c r="AL41" s="229">
        <f>PRODUCT(AM32)</f>
        <v>0.46543778801843316</v>
      </c>
      <c r="AM41" s="229">
        <v>0.4</v>
      </c>
      <c r="AN41" s="229">
        <f>PRODUCT(AL41-AM41)</f>
        <v>6.5437788018433141E-2</v>
      </c>
      <c r="AO41" s="232"/>
      <c r="AP41" s="226"/>
      <c r="AQ41" s="228"/>
      <c r="AR41" s="24"/>
      <c r="AS41" s="24"/>
    </row>
    <row r="42" spans="1:45" ht="15" customHeight="1" x14ac:dyDescent="0.2">
      <c r="A42" s="66"/>
      <c r="B42" s="195">
        <v>1992</v>
      </c>
      <c r="C42" s="181" t="s">
        <v>43</v>
      </c>
      <c r="D42" s="173" t="s">
        <v>37</v>
      </c>
      <c r="E42" s="181"/>
      <c r="F42" s="181">
        <v>30</v>
      </c>
      <c r="G42" s="181">
        <v>26</v>
      </c>
      <c r="H42" s="196">
        <f t="shared" si="0"/>
        <v>0.26923076923076922</v>
      </c>
      <c r="I42" s="196">
        <f t="shared" si="1"/>
        <v>0.88461538461538458</v>
      </c>
      <c r="J42" s="196">
        <f t="shared" si="2"/>
        <v>1.1538461538461537</v>
      </c>
      <c r="K42" s="197">
        <f t="shared" si="3"/>
        <v>4.7692307692307692</v>
      </c>
      <c r="L42" s="45"/>
      <c r="M42" s="198" t="s">
        <v>185</v>
      </c>
      <c r="N42" s="181"/>
      <c r="O42" s="181"/>
      <c r="P42" s="199" t="s">
        <v>165</v>
      </c>
      <c r="Q42" s="199" t="s">
        <v>221</v>
      </c>
      <c r="R42" s="199" t="s">
        <v>171</v>
      </c>
      <c r="S42" s="199" t="s">
        <v>241</v>
      </c>
      <c r="T42" s="196"/>
      <c r="U42" s="215" t="s">
        <v>209</v>
      </c>
      <c r="V42" s="45"/>
      <c r="W42" s="203"/>
      <c r="X42" s="182"/>
      <c r="Y42" s="182"/>
      <c r="Z42" s="173"/>
      <c r="AA42" s="173"/>
      <c r="AB42" s="173"/>
      <c r="AC42" s="182"/>
      <c r="AD42" s="173"/>
      <c r="AE42" s="173"/>
      <c r="AF42" s="173"/>
      <c r="AG42" s="182"/>
      <c r="AH42" s="178"/>
      <c r="AI42" s="179" t="s">
        <v>271</v>
      </c>
      <c r="AJ42" s="173"/>
      <c r="AK42" s="173"/>
      <c r="AL42" s="229">
        <f>PRODUCT(AM35)</f>
        <v>0.39534883720930231</v>
      </c>
      <c r="AM42" s="229">
        <v>0</v>
      </c>
      <c r="AN42" s="229">
        <f t="shared" ref="AN42:AN43" si="4">PRODUCT(AL42-AM42)</f>
        <v>0.39534883720930231</v>
      </c>
      <c r="AO42" s="232"/>
      <c r="AP42" s="226"/>
      <c r="AQ42" s="228"/>
      <c r="AR42" s="24"/>
      <c r="AS42" s="24"/>
    </row>
    <row r="43" spans="1:45" ht="15" customHeight="1" x14ac:dyDescent="0.2">
      <c r="A43" s="66"/>
      <c r="B43" s="195">
        <v>1993</v>
      </c>
      <c r="C43" s="181" t="s">
        <v>39</v>
      </c>
      <c r="D43" s="173" t="s">
        <v>37</v>
      </c>
      <c r="E43" s="181"/>
      <c r="F43" s="181">
        <v>31</v>
      </c>
      <c r="G43" s="181">
        <v>26</v>
      </c>
      <c r="H43" s="206">
        <f t="shared" si="0"/>
        <v>0.73076923076923073</v>
      </c>
      <c r="I43" s="196">
        <f t="shared" si="1"/>
        <v>1.0384615384615385</v>
      </c>
      <c r="J43" s="206">
        <f t="shared" si="2"/>
        <v>1.7692307692307692</v>
      </c>
      <c r="K43" s="197">
        <f t="shared" si="3"/>
        <v>4.9230769230769234</v>
      </c>
      <c r="L43" s="45"/>
      <c r="M43" s="198" t="s">
        <v>186</v>
      </c>
      <c r="N43" s="181"/>
      <c r="O43" s="181"/>
      <c r="P43" s="199" t="s">
        <v>207</v>
      </c>
      <c r="Q43" s="199" t="s">
        <v>222</v>
      </c>
      <c r="R43" s="3" t="s">
        <v>232</v>
      </c>
      <c r="S43" s="3" t="s">
        <v>168</v>
      </c>
      <c r="T43" s="206"/>
      <c r="U43" s="218" t="s">
        <v>210</v>
      </c>
      <c r="V43" s="45"/>
      <c r="W43" s="203"/>
      <c r="X43" s="182"/>
      <c r="Y43" s="182"/>
      <c r="Z43" s="173"/>
      <c r="AA43" s="173"/>
      <c r="AB43" s="173"/>
      <c r="AC43" s="182"/>
      <c r="AD43" s="173"/>
      <c r="AE43" s="173"/>
      <c r="AF43" s="173"/>
      <c r="AG43" s="182"/>
      <c r="AH43" s="178"/>
      <c r="AI43" s="179" t="s">
        <v>7</v>
      </c>
      <c r="AJ43" s="173"/>
      <c r="AK43" s="173"/>
      <c r="AL43" s="229">
        <f>PRODUCT(AM38)</f>
        <v>0.45384615384615384</v>
      </c>
      <c r="AM43" s="229">
        <v>0.4</v>
      </c>
      <c r="AN43" s="229">
        <f t="shared" si="4"/>
        <v>5.3846153846153821E-2</v>
      </c>
      <c r="AO43" s="232"/>
      <c r="AP43" s="226"/>
      <c r="AQ43" s="228"/>
      <c r="AR43" s="24"/>
      <c r="AS43" s="24"/>
    </row>
    <row r="44" spans="1:45" ht="15" customHeight="1" x14ac:dyDescent="0.2">
      <c r="A44" s="66"/>
      <c r="B44" s="195">
        <v>1994</v>
      </c>
      <c r="C44" s="181" t="s">
        <v>36</v>
      </c>
      <c r="D44" s="173" t="s">
        <v>37</v>
      </c>
      <c r="E44" s="181"/>
      <c r="F44" s="181">
        <v>32</v>
      </c>
      <c r="G44" s="181">
        <v>14</v>
      </c>
      <c r="H44" s="196">
        <f t="shared" si="0"/>
        <v>0.35714285714285715</v>
      </c>
      <c r="I44" s="196">
        <f t="shared" si="1"/>
        <v>0.21428571428571427</v>
      </c>
      <c r="J44" s="196">
        <f t="shared" si="2"/>
        <v>0.5714285714285714</v>
      </c>
      <c r="K44" s="197">
        <f t="shared" si="3"/>
        <v>3.1428571428571428</v>
      </c>
      <c r="L44" s="45"/>
      <c r="M44" s="198" t="s">
        <v>187</v>
      </c>
      <c r="N44" s="181"/>
      <c r="O44" s="181"/>
      <c r="P44" s="3" t="s">
        <v>248</v>
      </c>
      <c r="Q44" s="3" t="s">
        <v>223</v>
      </c>
      <c r="R44" s="199" t="s">
        <v>233</v>
      </c>
      <c r="S44" s="199" t="s">
        <v>166</v>
      </c>
      <c r="T44" s="196"/>
      <c r="U44" s="215" t="s">
        <v>209</v>
      </c>
      <c r="V44" s="45"/>
      <c r="W44" s="203"/>
      <c r="X44" s="182"/>
      <c r="Y44" s="182"/>
      <c r="Z44" s="173"/>
      <c r="AA44" s="173"/>
      <c r="AB44" s="173"/>
      <c r="AC44" s="182"/>
      <c r="AD44" s="173"/>
      <c r="AE44" s="173"/>
      <c r="AF44" s="173"/>
      <c r="AG44" s="182"/>
      <c r="AH44" s="178"/>
      <c r="AI44" s="233"/>
      <c r="AJ44" s="173"/>
      <c r="AK44" s="173"/>
      <c r="AL44" s="173"/>
      <c r="AM44" s="174"/>
      <c r="AN44" s="174"/>
      <c r="AO44" s="232"/>
      <c r="AP44" s="226"/>
      <c r="AQ44" s="228"/>
      <c r="AR44" s="24"/>
      <c r="AS44" s="24"/>
    </row>
    <row r="45" spans="1:45" ht="15" customHeight="1" x14ac:dyDescent="0.2">
      <c r="A45" s="66"/>
      <c r="B45" s="195"/>
      <c r="C45" s="181"/>
      <c r="D45" s="173"/>
      <c r="E45" s="181"/>
      <c r="F45" s="181"/>
      <c r="G45" s="181"/>
      <c r="H45" s="196"/>
      <c r="I45" s="196"/>
      <c r="J45" s="196"/>
      <c r="K45" s="197"/>
      <c r="L45" s="45"/>
      <c r="M45" s="198"/>
      <c r="N45" s="181"/>
      <c r="O45" s="181"/>
      <c r="P45" s="181"/>
      <c r="Q45" s="181"/>
      <c r="R45" s="181"/>
      <c r="S45" s="199"/>
      <c r="T45" s="196"/>
      <c r="U45" s="215"/>
      <c r="V45" s="45"/>
      <c r="W45" s="203"/>
      <c r="X45" s="182"/>
      <c r="Y45" s="182"/>
      <c r="Z45" s="173"/>
      <c r="AA45" s="173"/>
      <c r="AB45" s="173"/>
      <c r="AC45" s="182"/>
      <c r="AD45" s="173"/>
      <c r="AE45" s="173"/>
      <c r="AF45" s="173"/>
      <c r="AG45" s="182"/>
      <c r="AH45" s="178"/>
      <c r="AI45" s="221" t="s">
        <v>270</v>
      </c>
      <c r="AJ45" s="71"/>
      <c r="AK45" s="71"/>
      <c r="AL45" s="222" t="s">
        <v>267</v>
      </c>
      <c r="AM45" s="222" t="s">
        <v>268</v>
      </c>
      <c r="AN45" s="222" t="s">
        <v>269</v>
      </c>
      <c r="AO45" s="231"/>
      <c r="AP45" s="223"/>
      <c r="AQ45" s="225"/>
      <c r="AR45" s="24"/>
      <c r="AS45" s="24"/>
    </row>
    <row r="46" spans="1:45" ht="15" customHeight="1" x14ac:dyDescent="0.2">
      <c r="A46" s="66"/>
      <c r="B46" s="191" t="s">
        <v>272</v>
      </c>
      <c r="C46" s="69"/>
      <c r="D46" s="70"/>
      <c r="E46" s="69"/>
      <c r="F46" s="69"/>
      <c r="G46" s="69"/>
      <c r="H46" s="235"/>
      <c r="I46" s="235"/>
      <c r="J46" s="235"/>
      <c r="K46" s="236"/>
      <c r="L46" s="45"/>
      <c r="M46" s="237"/>
      <c r="N46" s="204"/>
      <c r="O46" s="181"/>
      <c r="P46" s="181"/>
      <c r="Q46" s="181"/>
      <c r="R46" s="181"/>
      <c r="S46" s="181"/>
      <c r="T46" s="196"/>
      <c r="U46" s="197"/>
      <c r="V46" s="45"/>
      <c r="W46" s="203"/>
      <c r="X46" s="182"/>
      <c r="Y46" s="182"/>
      <c r="Z46" s="173"/>
      <c r="AA46" s="173"/>
      <c r="AB46" s="173"/>
      <c r="AC46" s="182"/>
      <c r="AD46" s="173"/>
      <c r="AE46" s="173"/>
      <c r="AF46" s="173"/>
      <c r="AG46" s="182"/>
      <c r="AH46" s="178"/>
      <c r="AI46" s="179" t="s">
        <v>264</v>
      </c>
      <c r="AJ46" s="173"/>
      <c r="AK46" s="173"/>
      <c r="AL46" s="229">
        <f>PRODUCT(AN32)</f>
        <v>0.72811059907834097</v>
      </c>
      <c r="AM46" s="229">
        <v>0.7</v>
      </c>
      <c r="AN46" s="229">
        <f>PRODUCT(AL46-AM46)</f>
        <v>2.8110599078341014E-2</v>
      </c>
      <c r="AO46" s="232"/>
      <c r="AP46" s="226"/>
      <c r="AQ46" s="228"/>
      <c r="AR46" s="24"/>
      <c r="AS46" s="24"/>
    </row>
    <row r="47" spans="1:45" ht="15" customHeight="1" x14ac:dyDescent="0.2">
      <c r="A47" s="66"/>
      <c r="B47" s="237">
        <v>4724</v>
      </c>
      <c r="C47" s="204" t="s">
        <v>279</v>
      </c>
      <c r="D47" s="173"/>
      <c r="E47" s="181"/>
      <c r="F47" s="181"/>
      <c r="G47" s="181"/>
      <c r="H47" s="196"/>
      <c r="I47" s="196"/>
      <c r="J47" s="196"/>
      <c r="K47" s="197"/>
      <c r="L47" s="45"/>
      <c r="M47" s="237"/>
      <c r="N47" s="204"/>
      <c r="O47" s="181"/>
      <c r="P47" s="181"/>
      <c r="Q47" s="181"/>
      <c r="R47" s="181"/>
      <c r="S47" s="181"/>
      <c r="T47" s="196"/>
      <c r="U47" s="197"/>
      <c r="V47" s="45"/>
      <c r="W47" s="203"/>
      <c r="X47" s="182"/>
      <c r="Y47" s="182"/>
      <c r="Z47" s="173"/>
      <c r="AA47" s="173"/>
      <c r="AB47" s="173"/>
      <c r="AC47" s="182"/>
      <c r="AD47" s="173"/>
      <c r="AE47" s="173"/>
      <c r="AF47" s="173"/>
      <c r="AG47" s="182"/>
      <c r="AH47" s="178"/>
      <c r="AI47" s="179" t="s">
        <v>271</v>
      </c>
      <c r="AJ47" s="173"/>
      <c r="AK47" s="173"/>
      <c r="AL47" s="229">
        <f>PRODUCT(AN35)</f>
        <v>1.2325581395348837</v>
      </c>
      <c r="AM47" s="229">
        <v>0</v>
      </c>
      <c r="AN47" s="229">
        <f t="shared" ref="AN47:AN48" si="5">PRODUCT(AL47-AM47)</f>
        <v>1.2325581395348837</v>
      </c>
      <c r="AO47" s="232"/>
      <c r="AP47" s="226"/>
      <c r="AQ47" s="228"/>
      <c r="AR47" s="24"/>
      <c r="AS47" s="24"/>
    </row>
    <row r="48" spans="1:45" ht="15" customHeight="1" x14ac:dyDescent="0.2">
      <c r="A48" s="66"/>
      <c r="B48" s="195"/>
      <c r="C48" s="181"/>
      <c r="D48" s="173"/>
      <c r="E48" s="181"/>
      <c r="F48" s="181"/>
      <c r="G48" s="181"/>
      <c r="H48" s="196"/>
      <c r="I48" s="196"/>
      <c r="J48" s="196"/>
      <c r="K48" s="197"/>
      <c r="L48" s="45"/>
      <c r="M48" s="198"/>
      <c r="N48" s="182"/>
      <c r="O48" s="181"/>
      <c r="P48" s="181"/>
      <c r="Q48" s="181"/>
      <c r="R48" s="181"/>
      <c r="S48" s="181"/>
      <c r="T48" s="196"/>
      <c r="U48" s="197"/>
      <c r="V48" s="45"/>
      <c r="W48" s="203"/>
      <c r="X48" s="182"/>
      <c r="Y48" s="182"/>
      <c r="Z48" s="173"/>
      <c r="AA48" s="173"/>
      <c r="AB48" s="173"/>
      <c r="AC48" s="182"/>
      <c r="AD48" s="173"/>
      <c r="AE48" s="173"/>
      <c r="AF48" s="173"/>
      <c r="AG48" s="182"/>
      <c r="AH48" s="178"/>
      <c r="AI48" s="179" t="s">
        <v>7</v>
      </c>
      <c r="AJ48" s="173"/>
      <c r="AK48" s="173"/>
      <c r="AL48" s="229">
        <f>PRODUCT(AN38)</f>
        <v>0.81153846153846154</v>
      </c>
      <c r="AM48" s="229">
        <v>0.7</v>
      </c>
      <c r="AN48" s="229">
        <f t="shared" si="5"/>
        <v>0.11153846153846159</v>
      </c>
      <c r="AO48" s="232"/>
      <c r="AP48" s="226"/>
      <c r="AQ48" s="228"/>
      <c r="AR48" s="24"/>
      <c r="AS48" s="24"/>
    </row>
    <row r="49" spans="1:45" ht="15" customHeight="1" x14ac:dyDescent="0.2">
      <c r="A49" s="66"/>
      <c r="B49" s="191" t="s">
        <v>273</v>
      </c>
      <c r="C49" s="69"/>
      <c r="D49" s="70"/>
      <c r="E49" s="69"/>
      <c r="F49" s="69"/>
      <c r="G49" s="69"/>
      <c r="H49" s="235"/>
      <c r="I49" s="235"/>
      <c r="J49" s="235"/>
      <c r="K49" s="236"/>
      <c r="L49" s="45"/>
      <c r="M49" s="237"/>
      <c r="N49" s="204"/>
      <c r="O49" s="181"/>
      <c r="P49" s="181"/>
      <c r="Q49" s="181"/>
      <c r="R49" s="181"/>
      <c r="S49" s="181"/>
      <c r="T49" s="196"/>
      <c r="U49" s="197"/>
      <c r="V49" s="45"/>
      <c r="W49" s="203"/>
      <c r="X49" s="182"/>
      <c r="Y49" s="182"/>
      <c r="Z49" s="173"/>
      <c r="AA49" s="173"/>
      <c r="AB49" s="173"/>
      <c r="AC49" s="182"/>
      <c r="AD49" s="173"/>
      <c r="AE49" s="173"/>
      <c r="AF49" s="173"/>
      <c r="AG49" s="182"/>
      <c r="AH49" s="178"/>
      <c r="AI49" s="179"/>
      <c r="AJ49" s="173"/>
      <c r="AK49" s="173"/>
      <c r="AL49" s="173"/>
      <c r="AM49" s="182"/>
      <c r="AN49" s="173"/>
      <c r="AO49" s="226"/>
      <c r="AP49" s="226"/>
      <c r="AQ49" s="228"/>
      <c r="AR49" s="24"/>
      <c r="AS49" s="24"/>
    </row>
    <row r="50" spans="1:45" ht="15" customHeight="1" x14ac:dyDescent="0.2">
      <c r="A50" s="66"/>
      <c r="B50" s="198">
        <v>4358</v>
      </c>
      <c r="C50" s="182" t="s">
        <v>280</v>
      </c>
      <c r="D50" s="173"/>
      <c r="E50" s="181"/>
      <c r="F50" s="181"/>
      <c r="G50" s="181"/>
      <c r="H50" s="196"/>
      <c r="I50" s="196"/>
      <c r="J50" s="196"/>
      <c r="K50" s="197"/>
      <c r="L50" s="45"/>
      <c r="M50" s="237"/>
      <c r="N50" s="204"/>
      <c r="O50" s="181"/>
      <c r="P50" s="181"/>
      <c r="Q50" s="181"/>
      <c r="R50" s="181"/>
      <c r="S50" s="181"/>
      <c r="T50" s="196"/>
      <c r="U50" s="197"/>
      <c r="V50" s="45"/>
      <c r="W50" s="203"/>
      <c r="X50" s="182"/>
      <c r="Y50" s="182"/>
      <c r="Z50" s="173"/>
      <c r="AA50" s="173"/>
      <c r="AB50" s="173"/>
      <c r="AC50" s="182"/>
      <c r="AD50" s="173"/>
      <c r="AE50" s="173"/>
      <c r="AF50" s="173"/>
      <c r="AG50" s="182"/>
      <c r="AH50" s="178"/>
      <c r="AI50" s="173"/>
      <c r="AJ50" s="173"/>
      <c r="AK50" s="173"/>
      <c r="AL50" s="173"/>
      <c r="AM50" s="182"/>
      <c r="AN50" s="173"/>
      <c r="AO50" s="173"/>
      <c r="AP50" s="173"/>
      <c r="AQ50" s="178"/>
      <c r="AR50" s="24"/>
      <c r="AS50" s="24"/>
    </row>
    <row r="51" spans="1:45" ht="15" customHeight="1" x14ac:dyDescent="0.2">
      <c r="A51" s="66"/>
      <c r="B51" s="195"/>
      <c r="C51" s="181"/>
      <c r="D51" s="173"/>
      <c r="E51" s="181"/>
      <c r="F51" s="181"/>
      <c r="G51" s="181"/>
      <c r="H51" s="196"/>
      <c r="I51" s="196"/>
      <c r="J51" s="196"/>
      <c r="K51" s="197"/>
      <c r="L51" s="45"/>
      <c r="M51" s="198"/>
      <c r="N51" s="181"/>
      <c r="O51" s="181"/>
      <c r="P51" s="181"/>
      <c r="Q51" s="181"/>
      <c r="R51" s="181"/>
      <c r="S51" s="181"/>
      <c r="T51" s="200"/>
      <c r="U51" s="215"/>
      <c r="V51" s="45"/>
      <c r="W51" s="203"/>
      <c r="X51" s="182"/>
      <c r="Y51" s="182"/>
      <c r="Z51" s="173"/>
      <c r="AA51" s="173"/>
      <c r="AB51" s="173"/>
      <c r="AC51" s="182"/>
      <c r="AD51" s="173"/>
      <c r="AE51" s="173"/>
      <c r="AF51" s="173"/>
      <c r="AG51" s="182"/>
      <c r="AH51" s="178"/>
      <c r="AI51" s="173"/>
      <c r="AJ51" s="173"/>
      <c r="AK51" s="173"/>
      <c r="AL51" s="173"/>
      <c r="AM51" s="182"/>
      <c r="AN51" s="173"/>
      <c r="AO51" s="173"/>
      <c r="AP51" s="173"/>
      <c r="AQ51" s="178"/>
      <c r="AR51" s="24"/>
      <c r="AS51" s="24"/>
    </row>
    <row r="52" spans="1:45" ht="15" customHeight="1" x14ac:dyDescent="0.2">
      <c r="A52" s="66"/>
      <c r="B52" s="238" t="s">
        <v>274</v>
      </c>
      <c r="C52" s="71" t="s">
        <v>275</v>
      </c>
      <c r="D52" s="71"/>
      <c r="E52" s="69" t="s">
        <v>3</v>
      </c>
      <c r="F52" s="69"/>
      <c r="G52" s="69" t="s">
        <v>276</v>
      </c>
      <c r="H52" s="235"/>
      <c r="I52" s="239" t="s">
        <v>277</v>
      </c>
      <c r="J52" s="235"/>
      <c r="K52" s="236"/>
      <c r="L52" s="45"/>
      <c r="M52" s="198"/>
      <c r="N52" s="181"/>
      <c r="O52" s="181"/>
      <c r="P52" s="181"/>
      <c r="Q52" s="181"/>
      <c r="R52" s="181"/>
      <c r="S52" s="181"/>
      <c r="T52" s="200"/>
      <c r="U52" s="215"/>
      <c r="V52" s="45"/>
      <c r="W52" s="203"/>
      <c r="X52" s="182"/>
      <c r="Y52" s="182"/>
      <c r="Z52" s="173"/>
      <c r="AA52" s="173"/>
      <c r="AB52" s="173"/>
      <c r="AC52" s="182"/>
      <c r="AD52" s="173"/>
      <c r="AE52" s="173"/>
      <c r="AF52" s="173"/>
      <c r="AG52" s="182"/>
      <c r="AH52" s="178"/>
      <c r="AI52" s="173"/>
      <c r="AJ52" s="173"/>
      <c r="AK52" s="173"/>
      <c r="AL52" s="173"/>
      <c r="AM52" s="182"/>
      <c r="AN52" s="173"/>
      <c r="AO52" s="173"/>
      <c r="AP52" s="173"/>
      <c r="AQ52" s="178"/>
      <c r="AR52" s="24"/>
      <c r="AS52" s="24"/>
    </row>
    <row r="53" spans="1:45" ht="15" customHeight="1" x14ac:dyDescent="0.2">
      <c r="A53" s="66"/>
      <c r="B53" s="240"/>
      <c r="C53" s="241" t="s">
        <v>278</v>
      </c>
      <c r="D53" s="181"/>
      <c r="E53" s="181">
        <v>270</v>
      </c>
      <c r="F53" s="181"/>
      <c r="G53" s="181">
        <v>1812.7333333333333</v>
      </c>
      <c r="H53" s="181"/>
      <c r="I53" s="196"/>
      <c r="J53" s="196"/>
      <c r="K53" s="197"/>
      <c r="L53" s="45"/>
      <c r="M53" s="198"/>
      <c r="N53" s="181"/>
      <c r="O53" s="181"/>
      <c r="P53" s="181"/>
      <c r="Q53" s="181"/>
      <c r="R53" s="181"/>
      <c r="S53" s="181"/>
      <c r="T53" s="200"/>
      <c r="U53" s="215"/>
      <c r="V53" s="45"/>
      <c r="W53" s="203"/>
      <c r="X53" s="182"/>
      <c r="Y53" s="182"/>
      <c r="Z53" s="173"/>
      <c r="AA53" s="173"/>
      <c r="AB53" s="173"/>
      <c r="AC53" s="182"/>
      <c r="AD53" s="173"/>
      <c r="AE53" s="173"/>
      <c r="AF53" s="173"/>
      <c r="AG53" s="182"/>
      <c r="AH53" s="178"/>
      <c r="AI53" s="173"/>
      <c r="AJ53" s="173"/>
      <c r="AK53" s="173"/>
      <c r="AL53" s="173"/>
      <c r="AM53" s="182"/>
      <c r="AN53" s="173"/>
      <c r="AO53" s="173"/>
      <c r="AP53" s="173"/>
      <c r="AQ53" s="178"/>
      <c r="AR53" s="24"/>
      <c r="AS53" s="24"/>
    </row>
    <row r="54" spans="1:45" s="8" customFormat="1" ht="15" customHeight="1" x14ac:dyDescent="0.25">
      <c r="A54" s="9"/>
      <c r="B54" s="183"/>
      <c r="C54" s="185"/>
      <c r="D54" s="185"/>
      <c r="E54" s="185"/>
      <c r="F54" s="185"/>
      <c r="G54" s="185"/>
      <c r="H54" s="208"/>
      <c r="I54" s="208"/>
      <c r="J54" s="208"/>
      <c r="K54" s="209"/>
      <c r="L54" s="45"/>
      <c r="M54" s="183"/>
      <c r="N54" s="185"/>
      <c r="O54" s="185"/>
      <c r="P54" s="185"/>
      <c r="Q54" s="185"/>
      <c r="R54" s="185"/>
      <c r="S54" s="185"/>
      <c r="T54" s="185"/>
      <c r="U54" s="209"/>
      <c r="V54" s="45"/>
      <c r="W54" s="183"/>
      <c r="X54" s="185"/>
      <c r="Y54" s="185"/>
      <c r="Z54" s="185"/>
      <c r="AA54" s="185"/>
      <c r="AB54" s="185"/>
      <c r="AC54" s="185"/>
      <c r="AD54" s="185"/>
      <c r="AE54" s="185"/>
      <c r="AF54" s="208"/>
      <c r="AG54" s="208"/>
      <c r="AH54" s="209"/>
      <c r="AI54" s="185"/>
      <c r="AJ54" s="185"/>
      <c r="AK54" s="185"/>
      <c r="AL54" s="185"/>
      <c r="AM54" s="185"/>
      <c r="AN54" s="185"/>
      <c r="AO54" s="185"/>
      <c r="AP54" s="185"/>
      <c r="AQ54" s="189"/>
      <c r="AR54" s="42"/>
      <c r="AS54" s="210"/>
    </row>
    <row r="55" spans="1:45" s="8" customFormat="1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211"/>
      <c r="AG55" s="212"/>
      <c r="AH55" s="21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210"/>
    </row>
    <row r="56" spans="1:45" ht="15" customHeight="1" x14ac:dyDescent="0.2">
      <c r="A56" s="66"/>
      <c r="B56" s="191" t="s">
        <v>158</v>
      </c>
      <c r="C56" s="69"/>
      <c r="D56" s="69"/>
      <c r="E56" s="69"/>
      <c r="F56" s="69" t="s">
        <v>136</v>
      </c>
      <c r="G56" s="69" t="s">
        <v>3</v>
      </c>
      <c r="H56" s="69" t="s">
        <v>5</v>
      </c>
      <c r="I56" s="69" t="s">
        <v>6</v>
      </c>
      <c r="J56" s="69" t="s">
        <v>137</v>
      </c>
      <c r="K56" s="192" t="s">
        <v>17</v>
      </c>
      <c r="L56" s="42"/>
      <c r="M56" s="193" t="s">
        <v>138</v>
      </c>
      <c r="N56" s="70"/>
      <c r="O56" s="70"/>
      <c r="P56" s="69" t="s">
        <v>3</v>
      </c>
      <c r="Q56" s="69" t="s">
        <v>5</v>
      </c>
      <c r="R56" s="69" t="s">
        <v>6</v>
      </c>
      <c r="S56" s="69" t="s">
        <v>137</v>
      </c>
      <c r="T56" s="70"/>
      <c r="U56" s="192" t="s">
        <v>17</v>
      </c>
      <c r="V56" s="42"/>
      <c r="W56" s="193" t="s">
        <v>159</v>
      </c>
      <c r="X56" s="70"/>
      <c r="Y56" s="70"/>
      <c r="Z56" s="70"/>
      <c r="AA56" s="70"/>
      <c r="AB56" s="70"/>
      <c r="AC56" s="70"/>
      <c r="AD56" s="70"/>
      <c r="AE56" s="70"/>
      <c r="AF56" s="213"/>
      <c r="AG56" s="213"/>
      <c r="AH56" s="214"/>
      <c r="AI56" s="221" t="s">
        <v>262</v>
      </c>
      <c r="AJ56" s="71"/>
      <c r="AK56" s="71"/>
      <c r="AL56" s="222" t="s">
        <v>3</v>
      </c>
      <c r="AM56" s="222" t="s">
        <v>5</v>
      </c>
      <c r="AN56" s="222" t="s">
        <v>6</v>
      </c>
      <c r="AO56" s="70"/>
      <c r="AP56" s="69" t="s">
        <v>263</v>
      </c>
      <c r="AQ56" s="96"/>
      <c r="AR56" s="24"/>
      <c r="AS56" s="24"/>
    </row>
    <row r="57" spans="1:45" ht="15" customHeight="1" x14ac:dyDescent="0.2">
      <c r="A57" s="66"/>
      <c r="B57" s="195">
        <v>1987</v>
      </c>
      <c r="C57" s="181" t="s">
        <v>42</v>
      </c>
      <c r="D57" s="173" t="s">
        <v>37</v>
      </c>
      <c r="E57" s="181"/>
      <c r="F57" s="181">
        <v>25</v>
      </c>
      <c r="G57" s="181">
        <v>2</v>
      </c>
      <c r="H57" s="196">
        <f>PRODUCT((V10+W10)/U10)</f>
        <v>0</v>
      </c>
      <c r="I57" s="196">
        <f>PRODUCT(X10/U10)</f>
        <v>0</v>
      </c>
      <c r="J57" s="196">
        <f>PRODUCT(V10+W10+X10)/U10</f>
        <v>0</v>
      </c>
      <c r="K57" s="197">
        <f>PRODUCT(Y10/U10)</f>
        <v>5.5</v>
      </c>
      <c r="L57" s="45"/>
      <c r="M57" s="198" t="s">
        <v>188</v>
      </c>
      <c r="N57" s="181"/>
      <c r="O57" s="181"/>
      <c r="P57" s="181" t="s">
        <v>258</v>
      </c>
      <c r="Q57" s="196"/>
      <c r="R57" s="181"/>
      <c r="S57" s="181"/>
      <c r="T57" s="200"/>
      <c r="U57" s="215" t="s">
        <v>173</v>
      </c>
      <c r="V57" s="45"/>
      <c r="W57" s="203"/>
      <c r="X57" s="182"/>
      <c r="Y57" s="182"/>
      <c r="Z57" s="173"/>
      <c r="AA57" s="173"/>
      <c r="AB57" s="173"/>
      <c r="AC57" s="182"/>
      <c r="AD57" s="173"/>
      <c r="AE57" s="173"/>
      <c r="AF57" s="173"/>
      <c r="AG57" s="182"/>
      <c r="AH57" s="178"/>
      <c r="AI57" s="179" t="s">
        <v>264</v>
      </c>
      <c r="AJ57" s="173"/>
      <c r="AK57" s="173"/>
      <c r="AL57" s="174">
        <v>10</v>
      </c>
      <c r="AM57" s="174">
        <v>4</v>
      </c>
      <c r="AN57" s="174">
        <v>7</v>
      </c>
      <c r="AO57" s="173"/>
      <c r="AP57" s="234">
        <v>1</v>
      </c>
      <c r="AQ57" s="178"/>
      <c r="AR57" s="24"/>
      <c r="AS57" s="24"/>
    </row>
    <row r="58" spans="1:45" ht="15" customHeight="1" x14ac:dyDescent="0.2">
      <c r="A58" s="66"/>
      <c r="B58" s="195">
        <v>1988</v>
      </c>
      <c r="C58" s="181" t="s">
        <v>36</v>
      </c>
      <c r="D58" s="173" t="s">
        <v>37</v>
      </c>
      <c r="E58" s="181"/>
      <c r="F58" s="181">
        <v>26</v>
      </c>
      <c r="G58" s="181"/>
      <c r="H58" s="196"/>
      <c r="I58" s="196"/>
      <c r="J58" s="196"/>
      <c r="K58" s="197"/>
      <c r="L58" s="45"/>
      <c r="M58" s="198" t="s">
        <v>189</v>
      </c>
      <c r="N58" s="181"/>
      <c r="O58" s="181"/>
      <c r="P58" s="181" t="s">
        <v>144</v>
      </c>
      <c r="Q58" s="196"/>
      <c r="R58" s="181"/>
      <c r="S58" s="181"/>
      <c r="T58" s="200"/>
      <c r="U58" s="215" t="s">
        <v>163</v>
      </c>
      <c r="V58" s="45"/>
      <c r="W58" s="203"/>
      <c r="X58" s="182"/>
      <c r="Y58" s="182"/>
      <c r="Z58" s="173"/>
      <c r="AA58" s="173"/>
      <c r="AB58" s="173"/>
      <c r="AC58" s="182"/>
      <c r="AD58" s="173"/>
      <c r="AE58" s="173"/>
      <c r="AF58" s="173"/>
      <c r="AG58" s="182"/>
      <c r="AH58" s="178"/>
      <c r="AI58" s="179" t="s">
        <v>265</v>
      </c>
      <c r="AJ58" s="173"/>
      <c r="AK58" s="173"/>
      <c r="AL58" s="174"/>
      <c r="AM58" s="229">
        <f>PRODUCT(AM57/AL57)</f>
        <v>0.4</v>
      </c>
      <c r="AN58" s="229">
        <f>PRODUCT(AN57/AL57)</f>
        <v>0.7</v>
      </c>
      <c r="AO58" s="173"/>
      <c r="AP58" s="181"/>
      <c r="AQ58" s="178"/>
      <c r="AR58" s="24"/>
      <c r="AS58" s="24"/>
    </row>
    <row r="59" spans="1:45" ht="15" customHeight="1" x14ac:dyDescent="0.2">
      <c r="A59" s="66"/>
      <c r="B59" s="195">
        <v>1989</v>
      </c>
      <c r="C59" s="181" t="s">
        <v>58</v>
      </c>
      <c r="D59" s="173" t="s">
        <v>37</v>
      </c>
      <c r="E59" s="181"/>
      <c r="F59" s="181">
        <v>27</v>
      </c>
      <c r="G59" s="181"/>
      <c r="H59" s="196"/>
      <c r="I59" s="196"/>
      <c r="J59" s="196"/>
      <c r="K59" s="197"/>
      <c r="L59" s="45"/>
      <c r="M59" s="198" t="s">
        <v>190</v>
      </c>
      <c r="N59" s="181"/>
      <c r="O59" s="181"/>
      <c r="P59" s="181" t="s">
        <v>240</v>
      </c>
      <c r="Q59" s="196"/>
      <c r="R59" s="181"/>
      <c r="S59" s="181"/>
      <c r="T59" s="200"/>
      <c r="U59" s="215" t="s">
        <v>256</v>
      </c>
      <c r="V59" s="45"/>
      <c r="W59" s="203"/>
      <c r="X59" s="182"/>
      <c r="Y59" s="182"/>
      <c r="Z59" s="173"/>
      <c r="AA59" s="173"/>
      <c r="AB59" s="173"/>
      <c r="AC59" s="182"/>
      <c r="AD59" s="173"/>
      <c r="AE59" s="173"/>
      <c r="AF59" s="173"/>
      <c r="AG59" s="182"/>
      <c r="AH59" s="178"/>
      <c r="AI59" s="179"/>
      <c r="AJ59" s="173"/>
      <c r="AK59" s="173"/>
      <c r="AL59" s="174"/>
      <c r="AM59" s="174"/>
      <c r="AN59" s="174"/>
      <c r="AO59" s="173"/>
      <c r="AP59" s="181"/>
      <c r="AQ59" s="178"/>
      <c r="AR59" s="24"/>
      <c r="AS59" s="24"/>
    </row>
    <row r="60" spans="1:45" ht="15" customHeight="1" x14ac:dyDescent="0.2">
      <c r="A60" s="66"/>
      <c r="B60" s="195">
        <v>1990</v>
      </c>
      <c r="C60" s="181" t="s">
        <v>40</v>
      </c>
      <c r="D60" s="173" t="s">
        <v>37</v>
      </c>
      <c r="E60" s="181"/>
      <c r="F60" s="181">
        <v>28</v>
      </c>
      <c r="G60" s="181">
        <v>3</v>
      </c>
      <c r="H60" s="196">
        <f t="shared" ref="H60:H62" si="6">PRODUCT((V13+W13)/U13)</f>
        <v>0.33333333333333331</v>
      </c>
      <c r="I60" s="206">
        <f t="shared" ref="I60:I62" si="7">PRODUCT(X13/U13)</f>
        <v>2</v>
      </c>
      <c r="J60" s="206">
        <f t="shared" ref="J60:J62" si="8">PRODUCT(V13+W13+X13)/U13</f>
        <v>2.3333333333333335</v>
      </c>
      <c r="K60" s="207">
        <f t="shared" ref="K60:K62" si="9">PRODUCT(Y13/U13)</f>
        <v>7.333333333333333</v>
      </c>
      <c r="L60" s="45"/>
      <c r="M60" s="198" t="s">
        <v>191</v>
      </c>
      <c r="N60" s="181"/>
      <c r="O60" s="181"/>
      <c r="P60" s="181" t="s">
        <v>259</v>
      </c>
      <c r="Q60" s="181" t="s">
        <v>222</v>
      </c>
      <c r="R60" s="216" t="s">
        <v>152</v>
      </c>
      <c r="S60" s="181" t="s">
        <v>147</v>
      </c>
      <c r="T60" s="200"/>
      <c r="U60" s="215" t="s">
        <v>257</v>
      </c>
      <c r="V60" s="45"/>
      <c r="W60" s="203"/>
      <c r="X60" s="182"/>
      <c r="Y60" s="182"/>
      <c r="Z60" s="173"/>
      <c r="AA60" s="173"/>
      <c r="AB60" s="173"/>
      <c r="AC60" s="182"/>
      <c r="AD60" s="173"/>
      <c r="AE60" s="173"/>
      <c r="AF60" s="173"/>
      <c r="AG60" s="182"/>
      <c r="AH60" s="178"/>
      <c r="AI60" s="173"/>
      <c r="AJ60" s="173"/>
      <c r="AK60" s="173"/>
      <c r="AL60" s="173"/>
      <c r="AM60" s="182"/>
      <c r="AN60" s="173"/>
      <c r="AO60" s="173"/>
      <c r="AP60" s="173"/>
      <c r="AQ60" s="178"/>
      <c r="AR60" s="24"/>
      <c r="AS60" s="24"/>
    </row>
    <row r="61" spans="1:45" ht="15" customHeight="1" x14ac:dyDescent="0.2">
      <c r="A61" s="66"/>
      <c r="B61" s="195">
        <v>1991</v>
      </c>
      <c r="C61" s="181" t="s">
        <v>40</v>
      </c>
      <c r="D61" s="173" t="s">
        <v>37</v>
      </c>
      <c r="E61" s="181"/>
      <c r="F61" s="181">
        <v>29</v>
      </c>
      <c r="G61" s="181">
        <v>3</v>
      </c>
      <c r="H61" s="206">
        <f t="shared" si="6"/>
        <v>1</v>
      </c>
      <c r="I61" s="196">
        <f t="shared" si="7"/>
        <v>0.33333333333333331</v>
      </c>
      <c r="J61" s="196">
        <f t="shared" si="8"/>
        <v>1.3333333333333333</v>
      </c>
      <c r="K61" s="197">
        <f t="shared" si="9"/>
        <v>4.666666666666667</v>
      </c>
      <c r="L61" s="45"/>
      <c r="M61" s="198" t="s">
        <v>192</v>
      </c>
      <c r="N61" s="181"/>
      <c r="O61" s="181"/>
      <c r="P61" s="181" t="s">
        <v>149</v>
      </c>
      <c r="Q61" s="216" t="s">
        <v>249</v>
      </c>
      <c r="R61" s="181" t="s">
        <v>152</v>
      </c>
      <c r="S61" s="216" t="s">
        <v>170</v>
      </c>
      <c r="T61" s="200"/>
      <c r="U61" s="215" t="s">
        <v>172</v>
      </c>
      <c r="V61" s="45"/>
      <c r="W61" s="219"/>
      <c r="X61" s="202"/>
      <c r="Y61" s="202"/>
      <c r="Z61" s="202"/>
      <c r="AA61" s="202"/>
      <c r="AB61" s="202"/>
      <c r="AC61" s="202"/>
      <c r="AD61" s="202"/>
      <c r="AE61" s="202"/>
      <c r="AF61" s="200"/>
      <c r="AG61" s="200"/>
      <c r="AH61" s="220"/>
      <c r="AI61" s="173"/>
      <c r="AJ61" s="173"/>
      <c r="AK61" s="173"/>
      <c r="AL61" s="173"/>
      <c r="AM61" s="182"/>
      <c r="AN61" s="173"/>
      <c r="AO61" s="173"/>
      <c r="AP61" s="173"/>
      <c r="AQ61" s="178"/>
      <c r="AR61" s="24"/>
      <c r="AS61" s="24"/>
    </row>
    <row r="62" spans="1:45" ht="15" customHeight="1" x14ac:dyDescent="0.2">
      <c r="A62" s="66"/>
      <c r="B62" s="195">
        <v>1992</v>
      </c>
      <c r="C62" s="181" t="s">
        <v>43</v>
      </c>
      <c r="D62" s="173" t="s">
        <v>37</v>
      </c>
      <c r="E62" s="181"/>
      <c r="F62" s="181">
        <v>30</v>
      </c>
      <c r="G62" s="181">
        <v>2</v>
      </c>
      <c r="H62" s="196">
        <f t="shared" si="6"/>
        <v>0</v>
      </c>
      <c r="I62" s="196">
        <f t="shared" si="7"/>
        <v>0</v>
      </c>
      <c r="J62" s="196">
        <f t="shared" si="8"/>
        <v>0</v>
      </c>
      <c r="K62" s="197">
        <f t="shared" si="9"/>
        <v>5.5</v>
      </c>
      <c r="L62" s="45"/>
      <c r="M62" s="198" t="s">
        <v>193</v>
      </c>
      <c r="N62" s="181"/>
      <c r="O62" s="181"/>
      <c r="P62" s="216" t="s">
        <v>251</v>
      </c>
      <c r="Q62" s="181" t="s">
        <v>250</v>
      </c>
      <c r="R62" s="181" t="s">
        <v>253</v>
      </c>
      <c r="S62" s="181" t="s">
        <v>154</v>
      </c>
      <c r="T62" s="217"/>
      <c r="U62" s="218" t="s">
        <v>156</v>
      </c>
      <c r="V62" s="45"/>
      <c r="W62" s="219"/>
      <c r="X62" s="202"/>
      <c r="Y62" s="202"/>
      <c r="Z62" s="202"/>
      <c r="AA62" s="202"/>
      <c r="AB62" s="202"/>
      <c r="AC62" s="202"/>
      <c r="AD62" s="202"/>
      <c r="AE62" s="202"/>
      <c r="AF62" s="200"/>
      <c r="AG62" s="200"/>
      <c r="AH62" s="220"/>
      <c r="AI62" s="173"/>
      <c r="AJ62" s="173"/>
      <c r="AK62" s="173"/>
      <c r="AL62" s="173"/>
      <c r="AM62" s="182"/>
      <c r="AN62" s="173"/>
      <c r="AO62" s="173"/>
      <c r="AP62" s="173"/>
      <c r="AQ62" s="178"/>
      <c r="AR62" s="24"/>
      <c r="AS62" s="24"/>
    </row>
    <row r="63" spans="1:45" ht="15" customHeight="1" x14ac:dyDescent="0.2">
      <c r="A63" s="66"/>
      <c r="B63" s="195">
        <v>1993</v>
      </c>
      <c r="C63" s="181" t="s">
        <v>39</v>
      </c>
      <c r="D63" s="173" t="s">
        <v>37</v>
      </c>
      <c r="E63" s="181"/>
      <c r="F63" s="181">
        <v>31</v>
      </c>
      <c r="G63" s="181"/>
      <c r="H63" s="196"/>
      <c r="I63" s="196"/>
      <c r="J63" s="196"/>
      <c r="K63" s="197"/>
      <c r="L63" s="45"/>
      <c r="M63" s="198" t="s">
        <v>194</v>
      </c>
      <c r="N63" s="181"/>
      <c r="O63" s="181"/>
      <c r="P63" s="181" t="s">
        <v>260</v>
      </c>
      <c r="Q63" s="181" t="s">
        <v>251</v>
      </c>
      <c r="R63" s="181" t="s">
        <v>254</v>
      </c>
      <c r="S63" s="181" t="s">
        <v>241</v>
      </c>
      <c r="T63" s="200"/>
      <c r="U63" s="215" t="s">
        <v>172</v>
      </c>
      <c r="V63" s="45"/>
      <c r="W63" s="219"/>
      <c r="X63" s="202"/>
      <c r="Y63" s="202"/>
      <c r="Z63" s="202"/>
      <c r="AA63" s="202"/>
      <c r="AB63" s="202"/>
      <c r="AC63" s="202"/>
      <c r="AD63" s="202"/>
      <c r="AE63" s="202"/>
      <c r="AF63" s="200"/>
      <c r="AG63" s="200"/>
      <c r="AH63" s="220"/>
      <c r="AI63" s="173"/>
      <c r="AJ63" s="173"/>
      <c r="AK63" s="173"/>
      <c r="AL63" s="173"/>
      <c r="AM63" s="182"/>
      <c r="AN63" s="173"/>
      <c r="AO63" s="173"/>
      <c r="AP63" s="173"/>
      <c r="AQ63" s="178"/>
      <c r="AR63" s="24"/>
      <c r="AS63" s="24"/>
    </row>
    <row r="64" spans="1:45" ht="15" customHeight="1" x14ac:dyDescent="0.2">
      <c r="A64" s="66"/>
      <c r="B64" s="195">
        <v>1994</v>
      </c>
      <c r="C64" s="181" t="s">
        <v>36</v>
      </c>
      <c r="D64" s="173" t="s">
        <v>37</v>
      </c>
      <c r="E64" s="181"/>
      <c r="F64" s="181">
        <v>32</v>
      </c>
      <c r="G64" s="181"/>
      <c r="H64" s="196"/>
      <c r="I64" s="196"/>
      <c r="J64" s="196"/>
      <c r="K64" s="197"/>
      <c r="L64" s="45"/>
      <c r="M64" s="198" t="s">
        <v>195</v>
      </c>
      <c r="N64" s="181"/>
      <c r="O64" s="181"/>
      <c r="P64" s="181" t="s">
        <v>261</v>
      </c>
      <c r="Q64" s="181" t="s">
        <v>252</v>
      </c>
      <c r="R64" s="181" t="s">
        <v>169</v>
      </c>
      <c r="S64" s="181" t="s">
        <v>255</v>
      </c>
      <c r="T64" s="200"/>
      <c r="U64" s="215" t="s">
        <v>172</v>
      </c>
      <c r="V64" s="45"/>
      <c r="W64" s="219"/>
      <c r="X64" s="202"/>
      <c r="Y64" s="202"/>
      <c r="Z64" s="202"/>
      <c r="AA64" s="202"/>
      <c r="AB64" s="202"/>
      <c r="AC64" s="202"/>
      <c r="AD64" s="202"/>
      <c r="AE64" s="202"/>
      <c r="AF64" s="200"/>
      <c r="AG64" s="200"/>
      <c r="AH64" s="220"/>
      <c r="AI64" s="173"/>
      <c r="AJ64" s="173"/>
      <c r="AK64" s="173"/>
      <c r="AL64" s="173"/>
      <c r="AM64" s="182"/>
      <c r="AN64" s="173"/>
      <c r="AO64" s="173"/>
      <c r="AP64" s="173"/>
      <c r="AQ64" s="178"/>
      <c r="AR64" s="24"/>
      <c r="AS64" s="24"/>
    </row>
    <row r="65" spans="1:45" s="8" customFormat="1" ht="15" customHeight="1" x14ac:dyDescent="0.25">
      <c r="A65" s="9"/>
      <c r="B65" s="183"/>
      <c r="C65" s="185"/>
      <c r="D65" s="185"/>
      <c r="E65" s="185"/>
      <c r="F65" s="185"/>
      <c r="G65" s="185"/>
      <c r="H65" s="208"/>
      <c r="I65" s="208"/>
      <c r="J65" s="208"/>
      <c r="K65" s="209"/>
      <c r="L65" s="45"/>
      <c r="M65" s="81"/>
      <c r="N65" s="185"/>
      <c r="O65" s="185"/>
      <c r="P65" s="185"/>
      <c r="Q65" s="185"/>
      <c r="R65" s="185"/>
      <c r="S65" s="185"/>
      <c r="T65" s="185"/>
      <c r="U65" s="209"/>
      <c r="V65" s="45"/>
      <c r="W65" s="183"/>
      <c r="X65" s="185"/>
      <c r="Y65" s="185"/>
      <c r="Z65" s="185"/>
      <c r="AA65" s="185"/>
      <c r="AB65" s="185"/>
      <c r="AC65" s="185"/>
      <c r="AD65" s="185"/>
      <c r="AE65" s="185"/>
      <c r="AF65" s="185"/>
      <c r="AG65" s="185"/>
      <c r="AH65" s="189"/>
      <c r="AI65" s="185"/>
      <c r="AJ65" s="185"/>
      <c r="AK65" s="185"/>
      <c r="AL65" s="185"/>
      <c r="AM65" s="185"/>
      <c r="AN65" s="185"/>
      <c r="AO65" s="185"/>
      <c r="AP65" s="185"/>
      <c r="AQ65" s="189"/>
      <c r="AR65" s="42"/>
      <c r="AS65" s="210"/>
    </row>
    <row r="66" spans="1:45" s="8" customFormat="1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24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210"/>
    </row>
    <row r="67" spans="1:45" s="8" customFormat="1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24"/>
      <c r="AM67" s="24"/>
      <c r="AN67" s="24"/>
      <c r="AO67" s="42"/>
      <c r="AP67" s="42"/>
      <c r="AQ67" s="42"/>
      <c r="AR67" s="210"/>
      <c r="AS67" s="210"/>
    </row>
    <row r="68" spans="1:45" s="8" customFormat="1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24"/>
      <c r="AM68" s="24"/>
      <c r="AN68" s="24"/>
      <c r="AO68" s="42"/>
      <c r="AP68" s="42"/>
      <c r="AQ68" s="42"/>
      <c r="AR68" s="210"/>
      <c r="AS68" s="210"/>
    </row>
    <row r="69" spans="1:45" s="8" customFormat="1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24"/>
      <c r="AM69" s="24"/>
      <c r="AN69" s="24"/>
      <c r="AO69" s="42"/>
      <c r="AP69" s="42"/>
      <c r="AQ69" s="42"/>
      <c r="AR69" s="210"/>
      <c r="AS69" s="210"/>
    </row>
    <row r="70" spans="1:45" s="8" customFormat="1" ht="15" customHeight="1" x14ac:dyDescent="0.25">
      <c r="A70" s="9"/>
      <c r="B70" s="25">
        <v>1981</v>
      </c>
      <c r="C70" s="25" t="s">
        <v>36</v>
      </c>
      <c r="D70" s="26" t="s">
        <v>37</v>
      </c>
      <c r="E70" s="25">
        <v>19</v>
      </c>
      <c r="F70" s="25">
        <v>0</v>
      </c>
      <c r="G70" s="25">
        <v>12</v>
      </c>
      <c r="H70" s="25">
        <v>12</v>
      </c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24"/>
      <c r="AM70" s="24"/>
      <c r="AN70" s="24"/>
      <c r="AO70" s="42"/>
      <c r="AP70" s="42"/>
      <c r="AQ70" s="42"/>
      <c r="AR70" s="210"/>
      <c r="AS70" s="210"/>
    </row>
    <row r="71" spans="1:45" s="8" customFormat="1" ht="15" customHeight="1" x14ac:dyDescent="0.25">
      <c r="A71" s="9"/>
      <c r="B71" s="29">
        <v>1982</v>
      </c>
      <c r="C71" s="29" t="s">
        <v>52</v>
      </c>
      <c r="D71" s="30" t="s">
        <v>37</v>
      </c>
      <c r="E71" s="29"/>
      <c r="F71" s="31" t="s">
        <v>53</v>
      </c>
      <c r="G71" s="32"/>
      <c r="H71" s="33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24"/>
      <c r="AM71" s="24"/>
      <c r="AN71" s="24"/>
      <c r="AO71" s="42"/>
      <c r="AP71" s="42"/>
      <c r="AQ71" s="42"/>
      <c r="AR71" s="210"/>
      <c r="AS71" s="210"/>
    </row>
    <row r="72" spans="1:45" s="8" customFormat="1" ht="15" customHeight="1" x14ac:dyDescent="0.25">
      <c r="A72" s="9"/>
      <c r="B72" s="25">
        <v>1983</v>
      </c>
      <c r="C72" s="25" t="s">
        <v>38</v>
      </c>
      <c r="D72" s="26" t="s">
        <v>37</v>
      </c>
      <c r="E72" s="25">
        <v>19</v>
      </c>
      <c r="F72" s="25">
        <v>0</v>
      </c>
      <c r="G72" s="25">
        <v>11</v>
      </c>
      <c r="H72" s="25">
        <v>15</v>
      </c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24"/>
      <c r="AM72" s="24"/>
      <c r="AN72" s="24"/>
      <c r="AO72" s="42"/>
      <c r="AP72" s="42"/>
      <c r="AQ72" s="42"/>
      <c r="AR72" s="210"/>
      <c r="AS72" s="210"/>
    </row>
    <row r="73" spans="1:45" s="8" customFormat="1" ht="15" customHeight="1" x14ac:dyDescent="0.25">
      <c r="A73" s="9"/>
      <c r="B73" s="25">
        <v>1984</v>
      </c>
      <c r="C73" s="25" t="s">
        <v>39</v>
      </c>
      <c r="D73" s="26" t="s">
        <v>37</v>
      </c>
      <c r="E73" s="25">
        <v>21</v>
      </c>
      <c r="F73" s="25">
        <v>1</v>
      </c>
      <c r="G73" s="25">
        <v>6</v>
      </c>
      <c r="H73" s="25">
        <v>7</v>
      </c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24"/>
      <c r="AM73" s="24"/>
      <c r="AN73" s="24"/>
      <c r="AO73" s="42"/>
      <c r="AP73" s="42"/>
      <c r="AQ73" s="42"/>
      <c r="AR73" s="210"/>
      <c r="AS73" s="210"/>
    </row>
    <row r="74" spans="1:45" s="8" customFormat="1" ht="15" customHeight="1" x14ac:dyDescent="0.25">
      <c r="A74" s="9"/>
      <c r="B74" s="25">
        <v>1985</v>
      </c>
      <c r="C74" s="25" t="s">
        <v>40</v>
      </c>
      <c r="D74" s="26" t="s">
        <v>41</v>
      </c>
      <c r="E74" s="25">
        <v>22</v>
      </c>
      <c r="F74" s="25">
        <v>0</v>
      </c>
      <c r="G74" s="25">
        <v>7</v>
      </c>
      <c r="H74" s="25">
        <v>31</v>
      </c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24"/>
      <c r="AM74" s="24"/>
      <c r="AN74" s="24"/>
      <c r="AO74" s="42"/>
      <c r="AP74" s="42"/>
      <c r="AQ74" s="42"/>
      <c r="AR74" s="210"/>
      <c r="AS74" s="210"/>
    </row>
    <row r="75" spans="1:45" s="8" customFormat="1" ht="15" customHeight="1" x14ac:dyDescent="0.25">
      <c r="A75" s="9"/>
      <c r="B75" s="25">
        <v>1986</v>
      </c>
      <c r="C75" s="25" t="s">
        <v>38</v>
      </c>
      <c r="D75" s="26" t="s">
        <v>41</v>
      </c>
      <c r="E75" s="25">
        <v>21</v>
      </c>
      <c r="F75" s="25">
        <v>2</v>
      </c>
      <c r="G75" s="25">
        <v>8</v>
      </c>
      <c r="H75" s="25">
        <v>22</v>
      </c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24"/>
      <c r="AM75" s="24"/>
      <c r="AN75" s="24"/>
      <c r="AO75" s="42"/>
      <c r="AP75" s="42"/>
      <c r="AQ75" s="42"/>
      <c r="AR75" s="210"/>
      <c r="AS75" s="210"/>
    </row>
    <row r="76" spans="1:45" s="8" customFormat="1" ht="15" customHeight="1" x14ac:dyDescent="0.25">
      <c r="A76" s="9"/>
      <c r="B76" s="25">
        <v>1987</v>
      </c>
      <c r="C76" s="25" t="s">
        <v>42</v>
      </c>
      <c r="D76" s="26" t="s">
        <v>37</v>
      </c>
      <c r="E76" s="25">
        <v>22</v>
      </c>
      <c r="F76" s="25">
        <v>3</v>
      </c>
      <c r="G76" s="25">
        <v>10</v>
      </c>
      <c r="H76" s="25">
        <v>20</v>
      </c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24"/>
      <c r="AM76" s="24"/>
      <c r="AN76" s="24"/>
      <c r="AO76" s="42"/>
      <c r="AP76" s="42"/>
      <c r="AQ76" s="42"/>
      <c r="AR76" s="210"/>
      <c r="AS76" s="210"/>
    </row>
    <row r="77" spans="1:45" s="8" customFormat="1" ht="15" customHeight="1" x14ac:dyDescent="0.25">
      <c r="A77" s="9"/>
      <c r="B77" s="25">
        <v>1988</v>
      </c>
      <c r="C77" s="25" t="s">
        <v>36</v>
      </c>
      <c r="D77" s="26" t="s">
        <v>37</v>
      </c>
      <c r="E77" s="25">
        <v>22</v>
      </c>
      <c r="F77" s="25">
        <v>1</v>
      </c>
      <c r="G77" s="25">
        <v>4</v>
      </c>
      <c r="H77" s="25">
        <v>17</v>
      </c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24"/>
      <c r="AM77" s="24"/>
      <c r="AN77" s="24"/>
      <c r="AO77" s="42"/>
      <c r="AP77" s="42"/>
      <c r="AQ77" s="42"/>
      <c r="AR77" s="210"/>
      <c r="AS77" s="210"/>
    </row>
    <row r="78" spans="1:45" s="8" customFormat="1" ht="15" customHeight="1" x14ac:dyDescent="0.25">
      <c r="A78" s="9"/>
      <c r="B78" s="29">
        <v>1989</v>
      </c>
      <c r="C78" s="29" t="s">
        <v>58</v>
      </c>
      <c r="D78" s="30" t="s">
        <v>37</v>
      </c>
      <c r="E78" s="29"/>
      <c r="F78" s="31" t="s">
        <v>59</v>
      </c>
      <c r="G78" s="32"/>
      <c r="H78" s="33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24"/>
      <c r="AM78" s="24"/>
      <c r="AN78" s="24"/>
      <c r="AO78" s="42"/>
      <c r="AP78" s="42"/>
      <c r="AQ78" s="42"/>
      <c r="AR78" s="210"/>
      <c r="AS78" s="210"/>
    </row>
    <row r="79" spans="1:45" s="8" customFormat="1" ht="15" customHeight="1" x14ac:dyDescent="0.25">
      <c r="A79" s="9"/>
      <c r="B79" s="25">
        <v>1990</v>
      </c>
      <c r="C79" s="25" t="s">
        <v>40</v>
      </c>
      <c r="D79" s="26" t="s">
        <v>37</v>
      </c>
      <c r="E79" s="25">
        <v>24</v>
      </c>
      <c r="F79" s="25">
        <v>1</v>
      </c>
      <c r="G79" s="25">
        <v>8</v>
      </c>
      <c r="H79" s="25">
        <v>16</v>
      </c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24"/>
      <c r="AM79" s="24"/>
      <c r="AN79" s="24"/>
      <c r="AO79" s="42"/>
      <c r="AP79" s="42"/>
      <c r="AQ79" s="42"/>
      <c r="AR79" s="210"/>
      <c r="AS79" s="210"/>
    </row>
    <row r="80" spans="1:45" s="8" customFormat="1" ht="15" customHeight="1" x14ac:dyDescent="0.25">
      <c r="A80" s="9"/>
      <c r="B80" s="25">
        <v>1991</v>
      </c>
      <c r="C80" s="25" t="s">
        <v>40</v>
      </c>
      <c r="D80" s="26" t="s">
        <v>37</v>
      </c>
      <c r="E80" s="25">
        <v>24</v>
      </c>
      <c r="F80" s="25">
        <v>0</v>
      </c>
      <c r="G80" s="25">
        <v>11</v>
      </c>
      <c r="H80" s="25">
        <v>18</v>
      </c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24"/>
      <c r="AM80" s="24"/>
      <c r="AN80" s="24"/>
      <c r="AO80" s="42"/>
      <c r="AP80" s="42"/>
      <c r="AQ80" s="42"/>
      <c r="AR80" s="210"/>
      <c r="AS80" s="210"/>
    </row>
    <row r="81" spans="1:45" s="8" customFormat="1" ht="15" customHeight="1" x14ac:dyDescent="0.25">
      <c r="A81" s="9"/>
      <c r="B81" s="25">
        <v>1992</v>
      </c>
      <c r="C81" s="25" t="s">
        <v>43</v>
      </c>
      <c r="D81" s="26" t="s">
        <v>37</v>
      </c>
      <c r="E81" s="25">
        <v>26</v>
      </c>
      <c r="F81" s="25">
        <v>1</v>
      </c>
      <c r="G81" s="25">
        <v>6</v>
      </c>
      <c r="H81" s="25">
        <v>23</v>
      </c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24"/>
      <c r="AM81" s="24"/>
      <c r="AN81" s="24"/>
      <c r="AO81" s="42"/>
      <c r="AP81" s="42"/>
      <c r="AQ81" s="42"/>
      <c r="AR81" s="210"/>
      <c r="AS81" s="210"/>
    </row>
    <row r="82" spans="1:45" s="8" customFormat="1" ht="15" customHeight="1" x14ac:dyDescent="0.25">
      <c r="A82" s="9"/>
      <c r="B82" s="25">
        <v>1993</v>
      </c>
      <c r="C82" s="25" t="s">
        <v>39</v>
      </c>
      <c r="D82" s="26" t="s">
        <v>37</v>
      </c>
      <c r="E82" s="25">
        <v>26</v>
      </c>
      <c r="F82" s="25">
        <v>4</v>
      </c>
      <c r="G82" s="25">
        <v>15</v>
      </c>
      <c r="H82" s="25">
        <v>27</v>
      </c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24"/>
      <c r="AM82" s="24"/>
      <c r="AN82" s="24"/>
      <c r="AO82" s="42"/>
      <c r="AP82" s="42"/>
      <c r="AQ82" s="42"/>
      <c r="AR82" s="210"/>
      <c r="AS82" s="210"/>
    </row>
    <row r="83" spans="1:45" s="8" customFormat="1" ht="15" customHeight="1" x14ac:dyDescent="0.25">
      <c r="A83" s="9"/>
      <c r="B83" s="25">
        <v>1994</v>
      </c>
      <c r="C83" s="25" t="s">
        <v>36</v>
      </c>
      <c r="D83" s="26" t="s">
        <v>37</v>
      </c>
      <c r="E83" s="25">
        <v>14</v>
      </c>
      <c r="F83" s="25">
        <v>0</v>
      </c>
      <c r="G83" s="25">
        <v>5</v>
      </c>
      <c r="H83" s="25">
        <v>3</v>
      </c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24"/>
      <c r="AM83" s="24"/>
      <c r="AN83" s="24"/>
      <c r="AO83" s="42"/>
      <c r="AP83" s="42"/>
      <c r="AQ83" s="42"/>
      <c r="AR83" s="210"/>
      <c r="AS83" s="210"/>
    </row>
    <row r="84" spans="1:45" s="8" customFormat="1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24"/>
      <c r="AM84" s="24"/>
      <c r="AN84" s="24"/>
      <c r="AO84" s="42"/>
      <c r="AP84" s="42"/>
      <c r="AQ84" s="42"/>
      <c r="AR84" s="210"/>
      <c r="AS84" s="210"/>
    </row>
    <row r="85" spans="1:45" s="8" customFormat="1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24"/>
      <c r="AM85" s="24"/>
      <c r="AN85" s="24"/>
      <c r="AO85" s="42"/>
      <c r="AP85" s="42"/>
      <c r="AQ85" s="42"/>
      <c r="AR85" s="210"/>
      <c r="AS85" s="210"/>
    </row>
    <row r="86" spans="1:45" s="8" customFormat="1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24"/>
      <c r="AM86" s="24"/>
      <c r="AN86" s="24"/>
      <c r="AO86" s="42"/>
      <c r="AP86" s="42"/>
      <c r="AQ86" s="42"/>
      <c r="AR86" s="210"/>
      <c r="AS86" s="210"/>
    </row>
    <row r="87" spans="1:45" s="8" customFormat="1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24"/>
      <c r="AM87" s="24"/>
      <c r="AN87" s="24"/>
      <c r="AO87" s="42"/>
      <c r="AP87" s="42"/>
      <c r="AQ87" s="42"/>
      <c r="AR87" s="210"/>
      <c r="AS87" s="210"/>
    </row>
    <row r="88" spans="1:45" s="8" customFormat="1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24"/>
      <c r="AM88" s="24"/>
      <c r="AN88" s="24"/>
      <c r="AO88" s="42"/>
      <c r="AP88" s="42"/>
      <c r="AQ88" s="42"/>
      <c r="AR88" s="210"/>
      <c r="AS88" s="210"/>
    </row>
    <row r="89" spans="1:45" s="8" customFormat="1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24"/>
      <c r="AM89" s="24"/>
      <c r="AN89" s="24"/>
      <c r="AO89" s="42"/>
      <c r="AP89" s="42"/>
      <c r="AQ89" s="42"/>
      <c r="AR89" s="210"/>
      <c r="AS89" s="210"/>
    </row>
    <row r="90" spans="1:45" s="8" customFormat="1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24"/>
      <c r="AM90" s="24"/>
      <c r="AN90" s="24"/>
      <c r="AO90" s="42"/>
      <c r="AP90" s="42"/>
      <c r="AQ90" s="42"/>
      <c r="AR90" s="210"/>
      <c r="AS90" s="210"/>
    </row>
    <row r="91" spans="1:45" s="8" customFormat="1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24"/>
      <c r="AM91" s="24"/>
      <c r="AN91" s="24"/>
      <c r="AO91" s="42"/>
      <c r="AP91" s="42"/>
      <c r="AQ91" s="42"/>
      <c r="AR91" s="210"/>
      <c r="AS91" s="210"/>
    </row>
    <row r="92" spans="1:45" s="8" customFormat="1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24"/>
      <c r="AM92" s="24"/>
      <c r="AN92" s="24"/>
      <c r="AO92" s="42"/>
      <c r="AP92" s="42"/>
      <c r="AQ92" s="42"/>
      <c r="AR92" s="210"/>
      <c r="AS92" s="210"/>
    </row>
    <row r="93" spans="1:45" s="8" customFormat="1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24"/>
      <c r="AM93" s="24"/>
      <c r="AN93" s="24"/>
      <c r="AO93" s="42"/>
      <c r="AP93" s="42"/>
      <c r="AQ93" s="42"/>
      <c r="AR93" s="210"/>
      <c r="AS93" s="210"/>
    </row>
    <row r="94" spans="1:45" s="8" customFormat="1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24"/>
      <c r="AM94" s="24"/>
      <c r="AN94" s="24"/>
      <c r="AO94" s="42"/>
      <c r="AP94" s="42"/>
      <c r="AQ94" s="42"/>
      <c r="AR94" s="210"/>
      <c r="AS94" s="210"/>
    </row>
    <row r="95" spans="1:45" s="8" customFormat="1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24"/>
      <c r="AM95" s="24"/>
      <c r="AN95" s="24"/>
      <c r="AO95" s="42"/>
      <c r="AP95" s="42"/>
      <c r="AQ95" s="42"/>
      <c r="AR95" s="210"/>
      <c r="AS95" s="210"/>
    </row>
    <row r="96" spans="1:45" s="8" customFormat="1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24"/>
      <c r="AM96" s="24"/>
      <c r="AN96" s="24"/>
      <c r="AO96" s="42"/>
      <c r="AP96" s="42"/>
      <c r="AQ96" s="42"/>
      <c r="AR96" s="210"/>
      <c r="AS96" s="210"/>
    </row>
    <row r="97" spans="1:55" s="8" customFormat="1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24"/>
      <c r="AM97" s="24"/>
      <c r="AN97" s="24"/>
      <c r="AO97" s="42"/>
      <c r="AP97" s="42"/>
      <c r="AQ97" s="42"/>
      <c r="AR97" s="210"/>
      <c r="AS97" s="210"/>
    </row>
    <row r="98" spans="1:55" s="8" customFormat="1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24"/>
      <c r="AM98" s="24"/>
      <c r="AN98" s="24"/>
      <c r="AO98" s="42"/>
      <c r="AP98" s="42"/>
      <c r="AQ98" s="42"/>
      <c r="AR98" s="210"/>
      <c r="AS98" s="210"/>
    </row>
    <row r="99" spans="1:55" s="8" customFormat="1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24"/>
      <c r="AM99" s="24"/>
      <c r="AN99" s="24"/>
      <c r="AO99" s="42"/>
      <c r="AP99" s="42"/>
      <c r="AQ99" s="42"/>
      <c r="AR99" s="210"/>
      <c r="AS99" s="210"/>
    </row>
    <row r="100" spans="1:55" s="8" customFormat="1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24"/>
      <c r="AM100" s="24"/>
      <c r="AN100" s="24"/>
      <c r="AO100" s="42"/>
      <c r="AP100" s="42"/>
      <c r="AQ100" s="42"/>
      <c r="AR100" s="210"/>
      <c r="AS100" s="210"/>
    </row>
    <row r="101" spans="1:55" s="8" customFormat="1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24"/>
      <c r="AM101" s="24"/>
      <c r="AN101" s="24"/>
      <c r="AO101" s="42"/>
      <c r="AP101" s="42"/>
      <c r="AQ101" s="42"/>
      <c r="AR101" s="210"/>
      <c r="AS101" s="210"/>
    </row>
    <row r="102" spans="1:55" s="8" customFormat="1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24"/>
      <c r="AM102" s="24"/>
      <c r="AN102" s="24"/>
      <c r="AO102" s="42"/>
      <c r="AP102" s="42"/>
      <c r="AQ102" s="42"/>
      <c r="AR102" s="210"/>
      <c r="AS102" s="210"/>
    </row>
    <row r="103" spans="1:55" s="8" customFormat="1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24"/>
      <c r="AM103" s="24"/>
      <c r="AN103" s="24"/>
      <c r="AO103" s="42"/>
      <c r="AP103" s="42"/>
      <c r="AQ103" s="42"/>
      <c r="AR103" s="210"/>
      <c r="AS103" s="210"/>
    </row>
    <row r="104" spans="1:55" s="8" customFormat="1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24"/>
      <c r="AM104" s="24"/>
      <c r="AN104" s="24"/>
      <c r="AO104" s="42"/>
      <c r="AP104" s="42"/>
      <c r="AQ104" s="42"/>
      <c r="AR104" s="210"/>
      <c r="AS104" s="210"/>
    </row>
    <row r="105" spans="1:55" ht="15" customHeight="1" x14ac:dyDescent="0.25">
      <c r="B105" s="105"/>
      <c r="C105" s="105"/>
      <c r="D105" s="105"/>
      <c r="E105" s="105"/>
      <c r="F105" s="105"/>
      <c r="G105" s="105"/>
      <c r="AG105" s="24"/>
      <c r="AH105" s="63"/>
      <c r="AI105" s="42"/>
      <c r="AJ105" s="42"/>
      <c r="AK105" s="24"/>
      <c r="AL105" s="24"/>
      <c r="AM105" s="24"/>
      <c r="AN105" s="24"/>
      <c r="AO105" s="24"/>
      <c r="AP105" s="24"/>
      <c r="AQ105" s="24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</row>
    <row r="106" spans="1:55" ht="15" customHeight="1" x14ac:dyDescent="0.25">
      <c r="B106" s="105"/>
      <c r="C106" s="105"/>
      <c r="D106" s="105"/>
      <c r="E106" s="105"/>
      <c r="F106" s="105"/>
      <c r="G106" s="105"/>
      <c r="AG106" s="24"/>
      <c r="AH106" s="63"/>
      <c r="AI106" s="42"/>
      <c r="AJ106" s="42"/>
      <c r="AK106" s="24"/>
      <c r="AL106" s="24"/>
      <c r="AM106" s="24"/>
      <c r="AN106" s="24"/>
      <c r="AO106" s="24"/>
      <c r="AP106" s="24"/>
      <c r="AQ106" s="24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</row>
    <row r="107" spans="1:55" ht="15" customHeight="1" x14ac:dyDescent="0.25">
      <c r="B107" s="105"/>
      <c r="C107" s="105"/>
      <c r="D107" s="105"/>
      <c r="E107" s="105"/>
      <c r="F107" s="105"/>
      <c r="G107" s="105"/>
      <c r="AG107" s="24"/>
      <c r="AH107" s="63"/>
      <c r="AI107" s="42"/>
      <c r="AJ107" s="42"/>
      <c r="AK107" s="24"/>
      <c r="AL107" s="24"/>
      <c r="AM107" s="24"/>
      <c r="AN107" s="24"/>
      <c r="AO107" s="24"/>
      <c r="AP107" s="24"/>
      <c r="AQ107" s="24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</row>
    <row r="108" spans="1:55" ht="15" customHeight="1" x14ac:dyDescent="0.25">
      <c r="B108" s="105"/>
      <c r="C108" s="105"/>
      <c r="D108" s="105"/>
      <c r="E108" s="105"/>
      <c r="F108" s="105"/>
      <c r="G108" s="105"/>
      <c r="AG108" s="24"/>
      <c r="AH108" s="63"/>
      <c r="AI108" s="42"/>
      <c r="AJ108" s="42"/>
      <c r="AK108" s="24"/>
      <c r="AL108" s="24"/>
      <c r="AM108" s="24"/>
      <c r="AN108" s="24"/>
      <c r="AO108" s="24"/>
      <c r="AP108" s="24"/>
      <c r="AQ108" s="24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</row>
    <row r="109" spans="1:55" ht="15" customHeight="1" x14ac:dyDescent="0.25">
      <c r="B109" s="105"/>
      <c r="C109" s="105"/>
      <c r="D109" s="105"/>
      <c r="E109" s="105"/>
      <c r="F109" s="105"/>
      <c r="G109" s="105"/>
      <c r="AG109" s="24"/>
      <c r="AH109" s="63"/>
      <c r="AI109" s="42"/>
      <c r="AJ109" s="42"/>
      <c r="AK109" s="24"/>
      <c r="AL109" s="24"/>
      <c r="AM109" s="24"/>
      <c r="AN109" s="24"/>
      <c r="AO109" s="24"/>
      <c r="AP109" s="24"/>
      <c r="AQ109" s="24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</row>
    <row r="110" spans="1:55" ht="15" customHeight="1" x14ac:dyDescent="0.25">
      <c r="B110" s="105"/>
      <c r="C110" s="105"/>
      <c r="D110" s="105"/>
      <c r="E110" s="105"/>
      <c r="F110" s="105"/>
      <c r="G110" s="105"/>
      <c r="AG110" s="24"/>
      <c r="AH110" s="63"/>
      <c r="AI110" s="42"/>
      <c r="AJ110" s="42"/>
      <c r="AK110" s="24"/>
      <c r="AL110" s="24"/>
      <c r="AM110" s="24"/>
      <c r="AN110" s="24"/>
      <c r="AO110" s="24"/>
      <c r="AP110" s="24"/>
      <c r="AQ110" s="24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</row>
    <row r="111" spans="1:55" ht="15" customHeight="1" x14ac:dyDescent="0.25">
      <c r="B111" s="105"/>
      <c r="C111" s="105"/>
      <c r="D111" s="105"/>
      <c r="E111" s="105"/>
      <c r="F111" s="105"/>
      <c r="G111" s="105"/>
      <c r="AG111" s="24"/>
      <c r="AH111" s="63"/>
      <c r="AI111" s="42"/>
      <c r="AJ111" s="42"/>
      <c r="AK111" s="24"/>
      <c r="AL111" s="24"/>
      <c r="AM111" s="24"/>
      <c r="AN111" s="24"/>
      <c r="AO111" s="24"/>
      <c r="AP111" s="24"/>
      <c r="AQ111" s="24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</row>
    <row r="112" spans="1:55" ht="15" customHeight="1" x14ac:dyDescent="0.25">
      <c r="B112" s="105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24"/>
      <c r="AH112" s="63"/>
      <c r="AI112" s="42"/>
      <c r="AJ112" s="42"/>
      <c r="AK112" s="24"/>
      <c r="AL112" s="24"/>
      <c r="AM112" s="24"/>
      <c r="AN112" s="24"/>
      <c r="AO112" s="24"/>
      <c r="AP112" s="24"/>
      <c r="AQ112" s="24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</row>
    <row r="113" spans="2:55" ht="15" customHeight="1" x14ac:dyDescent="0.25">
      <c r="B113" s="105"/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24"/>
      <c r="AH113" s="63"/>
      <c r="AI113" s="42"/>
      <c r="AJ113" s="42"/>
      <c r="AK113" s="24"/>
      <c r="AL113" s="24"/>
      <c r="AM113" s="24"/>
      <c r="AN113" s="24"/>
      <c r="AO113" s="24"/>
      <c r="AP113" s="24"/>
      <c r="AQ113" s="24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</row>
    <row r="114" spans="2:55" ht="15" customHeight="1" x14ac:dyDescent="0.25">
      <c r="B114" s="105"/>
      <c r="C114" s="105"/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24"/>
      <c r="AH114" s="63"/>
      <c r="AI114" s="42"/>
      <c r="AJ114" s="42"/>
      <c r="AK114" s="24"/>
      <c r="AL114" s="24"/>
      <c r="AM114" s="24"/>
      <c r="AN114" s="24"/>
      <c r="AO114" s="24"/>
      <c r="AP114" s="24"/>
      <c r="AQ114" s="24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</row>
    <row r="115" spans="2:55" ht="15" customHeight="1" x14ac:dyDescent="0.25">
      <c r="B115" s="105"/>
      <c r="C115" s="105"/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5"/>
      <c r="AD115" s="105"/>
      <c r="AE115" s="105"/>
      <c r="AF115" s="105"/>
      <c r="AG115" s="24"/>
      <c r="AH115" s="63"/>
      <c r="AI115" s="42"/>
      <c r="AJ115" s="42"/>
      <c r="AK115" s="24"/>
      <c r="AL115" s="24"/>
      <c r="AM115" s="24"/>
      <c r="AN115" s="24"/>
      <c r="AO115" s="24"/>
      <c r="AP115" s="24"/>
      <c r="AQ115" s="24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</row>
    <row r="116" spans="2:55" ht="15" customHeight="1" x14ac:dyDescent="0.25">
      <c r="B116" s="105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24"/>
      <c r="AH116" s="63"/>
      <c r="AI116" s="42"/>
      <c r="AJ116" s="42"/>
      <c r="AK116" s="24"/>
      <c r="AL116" s="24"/>
      <c r="AM116" s="24"/>
      <c r="AN116" s="24"/>
      <c r="AO116" s="24"/>
      <c r="AP116" s="24"/>
      <c r="AQ116" s="24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</row>
    <row r="117" spans="2:55" ht="15" customHeight="1" x14ac:dyDescent="0.25">
      <c r="B117" s="105"/>
      <c r="C117" s="105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5"/>
      <c r="AD117" s="105"/>
      <c r="AE117" s="105"/>
      <c r="AF117" s="105"/>
      <c r="AG117" s="24"/>
      <c r="AH117" s="63"/>
      <c r="AI117" s="42"/>
      <c r="AJ117" s="42"/>
      <c r="AK117" s="24"/>
      <c r="AL117" s="24"/>
      <c r="AM117" s="24"/>
      <c r="AN117" s="24"/>
      <c r="AO117" s="24"/>
      <c r="AP117" s="24"/>
      <c r="AQ117" s="24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</row>
    <row r="118" spans="2:55" ht="15" customHeight="1" x14ac:dyDescent="0.25">
      <c r="B118" s="105"/>
      <c r="C118" s="105"/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  <c r="AE118" s="105"/>
      <c r="AF118" s="105"/>
      <c r="AG118" s="24"/>
      <c r="AH118" s="63"/>
      <c r="AI118" s="42"/>
      <c r="AJ118" s="42"/>
      <c r="AK118" s="24"/>
      <c r="AL118" s="24"/>
      <c r="AM118" s="24"/>
      <c r="AN118" s="24"/>
      <c r="AO118" s="24"/>
      <c r="AP118" s="24"/>
      <c r="AQ118" s="24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</row>
    <row r="119" spans="2:55" ht="15" customHeight="1" x14ac:dyDescent="0.25">
      <c r="B119" s="105"/>
      <c r="C119" s="105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105"/>
      <c r="AE119" s="105"/>
      <c r="AF119" s="105"/>
      <c r="AG119" s="24"/>
      <c r="AH119" s="63"/>
      <c r="AI119" s="42"/>
      <c r="AJ119" s="42"/>
      <c r="AK119" s="24"/>
      <c r="AL119" s="24"/>
      <c r="AM119" s="24"/>
      <c r="AN119" s="24"/>
      <c r="AO119" s="24"/>
      <c r="AP119" s="24"/>
      <c r="AQ119" s="24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</row>
    <row r="120" spans="2:55" ht="15" customHeight="1" x14ac:dyDescent="0.25">
      <c r="B120" s="105"/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5"/>
      <c r="AD120" s="105"/>
      <c r="AE120" s="105"/>
      <c r="AF120" s="105"/>
      <c r="AG120" s="24"/>
      <c r="AH120" s="63"/>
      <c r="AI120" s="42"/>
      <c r="AJ120" s="42"/>
      <c r="AK120" s="24"/>
      <c r="AL120" s="24"/>
      <c r="AM120" s="24"/>
      <c r="AN120" s="24"/>
      <c r="AO120" s="24"/>
      <c r="AP120" s="24"/>
      <c r="AQ120" s="24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</row>
    <row r="121" spans="2:55" ht="15" customHeight="1" x14ac:dyDescent="0.25">
      <c r="B121" s="105"/>
      <c r="C121" s="105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5"/>
      <c r="AD121" s="105"/>
      <c r="AE121" s="105"/>
      <c r="AF121" s="105"/>
      <c r="AG121" s="24"/>
      <c r="AH121" s="63"/>
      <c r="AI121" s="42"/>
      <c r="AJ121" s="42"/>
      <c r="AK121" s="24"/>
      <c r="AL121" s="24"/>
      <c r="AM121" s="24"/>
      <c r="AN121" s="24"/>
      <c r="AO121" s="24"/>
      <c r="AP121" s="24"/>
      <c r="AQ121" s="24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</row>
    <row r="122" spans="2:55" ht="15" customHeight="1" x14ac:dyDescent="0.25">
      <c r="B122" s="105"/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5"/>
      <c r="AD122" s="105"/>
      <c r="AE122" s="105"/>
      <c r="AF122" s="105"/>
      <c r="AG122" s="24"/>
      <c r="AH122" s="63"/>
      <c r="AI122" s="42"/>
      <c r="AJ122" s="42"/>
      <c r="AK122" s="24"/>
      <c r="AL122" s="24"/>
      <c r="AM122" s="24"/>
      <c r="AN122" s="24"/>
      <c r="AO122" s="24"/>
      <c r="AP122" s="24"/>
      <c r="AQ122" s="24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</row>
    <row r="123" spans="2:55" ht="15" customHeight="1" x14ac:dyDescent="0.25">
      <c r="B123" s="105"/>
      <c r="C123" s="105"/>
      <c r="D123" s="105"/>
      <c r="E123" s="105"/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5"/>
      <c r="AD123" s="105"/>
      <c r="AE123" s="105"/>
      <c r="AF123" s="105"/>
      <c r="AG123" s="24"/>
      <c r="AH123" s="63"/>
      <c r="AI123" s="42"/>
      <c r="AJ123" s="42"/>
      <c r="AK123" s="24"/>
      <c r="AL123" s="24"/>
      <c r="AM123" s="24"/>
      <c r="AN123" s="24"/>
      <c r="AO123" s="24"/>
      <c r="AP123" s="24"/>
      <c r="AQ123" s="24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</row>
    <row r="124" spans="2:55" ht="15" customHeight="1" x14ac:dyDescent="0.25">
      <c r="B124" s="105"/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5"/>
      <c r="AD124" s="105"/>
      <c r="AE124" s="105"/>
      <c r="AF124" s="105"/>
      <c r="AG124" s="24"/>
      <c r="AH124" s="63"/>
      <c r="AI124" s="42"/>
      <c r="AJ124" s="42"/>
      <c r="AK124" s="24"/>
      <c r="AL124" s="24"/>
      <c r="AM124" s="24"/>
      <c r="AN124" s="24"/>
      <c r="AO124" s="24"/>
      <c r="AP124" s="24"/>
      <c r="AQ124" s="24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</row>
    <row r="125" spans="2:55" ht="15" customHeight="1" x14ac:dyDescent="0.25">
      <c r="B125" s="105"/>
      <c r="C125" s="105"/>
      <c r="D125" s="105"/>
      <c r="E125" s="105"/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105"/>
      <c r="T125" s="105"/>
      <c r="U125" s="105"/>
      <c r="V125" s="105"/>
      <c r="W125" s="105"/>
      <c r="X125" s="105"/>
      <c r="Y125" s="105"/>
      <c r="Z125" s="105"/>
      <c r="AA125" s="105"/>
      <c r="AB125" s="105"/>
      <c r="AC125" s="105"/>
      <c r="AD125" s="105"/>
      <c r="AE125" s="105"/>
      <c r="AF125" s="105"/>
      <c r="AG125" s="24"/>
      <c r="AH125" s="63"/>
      <c r="AI125" s="42"/>
      <c r="AJ125" s="42"/>
      <c r="AK125" s="24"/>
      <c r="AL125" s="24"/>
      <c r="AM125" s="24"/>
      <c r="AN125" s="24"/>
      <c r="AO125" s="24"/>
      <c r="AP125" s="24"/>
      <c r="AQ125" s="24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</row>
    <row r="126" spans="2:55" ht="15" customHeight="1" x14ac:dyDescent="0.25">
      <c r="B126" s="105"/>
      <c r="C126" s="105"/>
      <c r="D126" s="105"/>
      <c r="E126" s="105"/>
      <c r="F126" s="105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5"/>
      <c r="AD126" s="105"/>
      <c r="AE126" s="105"/>
      <c r="AF126" s="105"/>
      <c r="AG126" s="24"/>
      <c r="AH126" s="63"/>
      <c r="AI126" s="42"/>
      <c r="AJ126" s="42"/>
      <c r="AK126" s="24"/>
      <c r="AL126" s="24"/>
      <c r="AM126" s="24"/>
      <c r="AN126" s="24"/>
      <c r="AO126" s="24"/>
      <c r="AP126" s="24"/>
      <c r="AQ126" s="24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</row>
    <row r="127" spans="2:55" ht="15" customHeight="1" x14ac:dyDescent="0.25">
      <c r="B127" s="105"/>
      <c r="C127" s="105"/>
      <c r="D127" s="105"/>
      <c r="E127" s="105"/>
      <c r="F127" s="105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5"/>
      <c r="AD127" s="105"/>
      <c r="AE127" s="105"/>
      <c r="AF127" s="105"/>
      <c r="AG127" s="24"/>
      <c r="AH127" s="63"/>
      <c r="AI127" s="42"/>
      <c r="AJ127" s="42"/>
      <c r="AK127" s="24"/>
      <c r="AL127" s="24"/>
      <c r="AM127" s="24"/>
      <c r="AN127" s="24"/>
      <c r="AO127" s="24"/>
      <c r="AP127" s="24"/>
      <c r="AQ127" s="24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</row>
    <row r="128" spans="2:55" ht="15" customHeight="1" x14ac:dyDescent="0.25">
      <c r="B128" s="105"/>
      <c r="C128" s="105"/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5"/>
      <c r="AD128" s="105"/>
      <c r="AE128" s="105"/>
      <c r="AF128" s="105"/>
      <c r="AG128" s="24"/>
      <c r="AH128" s="63"/>
      <c r="AI128" s="42"/>
      <c r="AJ128" s="42"/>
      <c r="AK128" s="24"/>
      <c r="AL128" s="24"/>
      <c r="AM128" s="24"/>
      <c r="AN128" s="24"/>
      <c r="AO128" s="24"/>
      <c r="AP128" s="24"/>
      <c r="AQ128" s="24"/>
    </row>
    <row r="129" spans="2:43" ht="15" customHeight="1" x14ac:dyDescent="0.25">
      <c r="B129" s="105"/>
      <c r="C129" s="105"/>
      <c r="D129" s="105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5"/>
      <c r="AD129" s="105"/>
      <c r="AE129" s="105"/>
      <c r="AF129" s="105"/>
      <c r="AG129" s="24"/>
      <c r="AH129" s="63"/>
      <c r="AI129" s="42"/>
      <c r="AJ129" s="42"/>
      <c r="AK129" s="24"/>
      <c r="AL129" s="24"/>
      <c r="AM129" s="24"/>
      <c r="AN129" s="24"/>
      <c r="AO129" s="24"/>
      <c r="AP129" s="24"/>
      <c r="AQ129" s="24"/>
    </row>
    <row r="130" spans="2:43" ht="15" customHeight="1" x14ac:dyDescent="0.25">
      <c r="B130" s="105"/>
      <c r="C130" s="105"/>
      <c r="D130" s="105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5"/>
      <c r="AD130" s="105"/>
      <c r="AE130" s="105"/>
      <c r="AF130" s="105"/>
      <c r="AG130" s="24"/>
      <c r="AH130" s="63"/>
      <c r="AI130" s="42"/>
      <c r="AJ130" s="42"/>
      <c r="AK130" s="24"/>
      <c r="AL130" s="24"/>
      <c r="AM130" s="24"/>
      <c r="AN130" s="24"/>
      <c r="AO130" s="24"/>
      <c r="AP130" s="24"/>
      <c r="AQ130" s="24"/>
    </row>
    <row r="131" spans="2:43" ht="15" customHeight="1" x14ac:dyDescent="0.25">
      <c r="B131" s="105"/>
      <c r="C131" s="105"/>
      <c r="D131" s="105"/>
      <c r="E131" s="105"/>
      <c r="F131" s="105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5"/>
      <c r="AD131" s="105"/>
      <c r="AE131" s="105"/>
      <c r="AF131" s="105"/>
      <c r="AG131" s="24"/>
      <c r="AH131" s="63"/>
      <c r="AI131" s="42"/>
      <c r="AJ131" s="42"/>
      <c r="AK131" s="24"/>
      <c r="AL131" s="24"/>
      <c r="AM131" s="24"/>
      <c r="AN131" s="24"/>
      <c r="AO131" s="24"/>
      <c r="AP131" s="24"/>
      <c r="AQ131" s="24"/>
    </row>
    <row r="132" spans="2:43" ht="15" customHeight="1" x14ac:dyDescent="0.25">
      <c r="B132" s="105"/>
      <c r="C132" s="105"/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5"/>
      <c r="AD132" s="105"/>
      <c r="AE132" s="105"/>
      <c r="AF132" s="105"/>
      <c r="AG132" s="24"/>
      <c r="AH132" s="63"/>
      <c r="AI132" s="42"/>
      <c r="AJ132" s="42"/>
      <c r="AK132" s="24"/>
      <c r="AL132" s="24"/>
      <c r="AM132" s="24"/>
      <c r="AN132" s="24"/>
      <c r="AO132" s="24"/>
      <c r="AP132" s="24"/>
      <c r="AQ132" s="24"/>
    </row>
    <row r="133" spans="2:43" ht="15" customHeight="1" x14ac:dyDescent="0.25">
      <c r="B133" s="105"/>
      <c r="C133" s="105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5"/>
      <c r="AD133" s="105"/>
      <c r="AE133" s="105"/>
      <c r="AF133" s="105"/>
      <c r="AG133" s="24"/>
      <c r="AH133" s="63"/>
      <c r="AI133" s="42"/>
      <c r="AJ133" s="42"/>
      <c r="AK133" s="24"/>
      <c r="AL133" s="24"/>
      <c r="AM133" s="24"/>
      <c r="AN133" s="24"/>
      <c r="AO133" s="24"/>
      <c r="AP133" s="24"/>
      <c r="AQ133" s="24"/>
    </row>
    <row r="134" spans="2:43" ht="15" customHeight="1" x14ac:dyDescent="0.25">
      <c r="B134" s="105"/>
      <c r="C134" s="105"/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5"/>
      <c r="AD134" s="105"/>
      <c r="AE134" s="105"/>
      <c r="AF134" s="105"/>
      <c r="AG134" s="24"/>
      <c r="AH134" s="63"/>
      <c r="AI134" s="42"/>
      <c r="AJ134" s="42"/>
      <c r="AK134" s="24"/>
      <c r="AL134" s="24"/>
      <c r="AM134" s="24"/>
      <c r="AN134" s="24"/>
      <c r="AO134" s="24"/>
      <c r="AP134" s="24"/>
      <c r="AQ134" s="24"/>
    </row>
    <row r="135" spans="2:43" ht="15" customHeight="1" x14ac:dyDescent="0.25">
      <c r="B135" s="105"/>
      <c r="C135" s="105"/>
      <c r="D135" s="105"/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5"/>
      <c r="AD135" s="105"/>
      <c r="AE135" s="105"/>
      <c r="AF135" s="105"/>
      <c r="AG135" s="24"/>
      <c r="AH135" s="63"/>
      <c r="AI135" s="42"/>
      <c r="AJ135" s="42"/>
      <c r="AK135" s="24"/>
      <c r="AL135" s="24"/>
      <c r="AM135" s="24"/>
      <c r="AN135" s="24"/>
      <c r="AO135" s="24"/>
      <c r="AP135" s="24"/>
      <c r="AQ135" s="24"/>
    </row>
    <row r="136" spans="2:43" ht="15" customHeight="1" x14ac:dyDescent="0.25">
      <c r="B136" s="105"/>
      <c r="C136" s="105"/>
      <c r="D136" s="105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5"/>
      <c r="AD136" s="105"/>
      <c r="AE136" s="105"/>
      <c r="AF136" s="105"/>
      <c r="AG136" s="24"/>
      <c r="AH136" s="63"/>
      <c r="AI136" s="42"/>
      <c r="AJ136" s="42"/>
      <c r="AK136" s="24"/>
      <c r="AL136" s="24"/>
      <c r="AM136" s="24"/>
      <c r="AN136" s="24"/>
      <c r="AO136" s="24"/>
      <c r="AP136" s="24"/>
      <c r="AQ136" s="24"/>
    </row>
    <row r="137" spans="2:43" ht="15" customHeight="1" x14ac:dyDescent="0.25">
      <c r="B137" s="105"/>
      <c r="C137" s="105"/>
      <c r="D137" s="105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5"/>
      <c r="AD137" s="105"/>
      <c r="AE137" s="105"/>
      <c r="AF137" s="105"/>
      <c r="AG137" s="24"/>
      <c r="AH137" s="63"/>
      <c r="AI137" s="42"/>
      <c r="AJ137" s="42"/>
      <c r="AK137" s="24"/>
      <c r="AL137" s="24"/>
      <c r="AM137" s="24"/>
      <c r="AN137" s="24"/>
      <c r="AO137" s="24"/>
      <c r="AP137" s="24"/>
      <c r="AQ137" s="24"/>
    </row>
    <row r="138" spans="2:43" ht="15" customHeight="1" x14ac:dyDescent="0.25">
      <c r="B138" s="105"/>
      <c r="C138" s="105"/>
      <c r="D138" s="105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5"/>
      <c r="AD138" s="105"/>
      <c r="AE138" s="105"/>
      <c r="AF138" s="105"/>
      <c r="AG138" s="24"/>
      <c r="AH138" s="63"/>
      <c r="AI138" s="42"/>
      <c r="AJ138" s="42"/>
      <c r="AK138" s="24"/>
      <c r="AL138" s="24"/>
      <c r="AM138" s="24"/>
      <c r="AN138" s="24"/>
      <c r="AO138" s="24"/>
      <c r="AP138" s="24"/>
      <c r="AQ138" s="24"/>
    </row>
    <row r="139" spans="2:43" ht="15" customHeight="1" x14ac:dyDescent="0.25">
      <c r="B139" s="105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5"/>
      <c r="AD139" s="105"/>
      <c r="AE139" s="105"/>
      <c r="AF139" s="105"/>
      <c r="AG139" s="24"/>
      <c r="AH139" s="63"/>
      <c r="AI139" s="42"/>
      <c r="AJ139" s="42"/>
      <c r="AK139" s="24"/>
      <c r="AL139" s="24"/>
      <c r="AM139" s="24"/>
      <c r="AN139" s="24"/>
      <c r="AO139" s="24"/>
      <c r="AP139" s="24"/>
      <c r="AQ139" s="24"/>
    </row>
    <row r="140" spans="2:43" ht="15" customHeight="1" x14ac:dyDescent="0.25">
      <c r="B140" s="105"/>
      <c r="C140" s="105"/>
      <c r="D140" s="105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5"/>
      <c r="AD140" s="105"/>
      <c r="AE140" s="105"/>
      <c r="AF140" s="105"/>
      <c r="AG140" s="24"/>
      <c r="AH140" s="63"/>
      <c r="AI140" s="42"/>
      <c r="AJ140" s="42"/>
      <c r="AK140" s="24"/>
      <c r="AL140" s="24"/>
      <c r="AM140" s="24"/>
      <c r="AN140" s="24"/>
      <c r="AO140" s="24"/>
      <c r="AP140" s="24"/>
      <c r="AQ140" s="24"/>
    </row>
    <row r="141" spans="2:43" ht="15" customHeight="1" x14ac:dyDescent="0.25">
      <c r="B141" s="105"/>
      <c r="C141" s="105"/>
      <c r="D141" s="105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5"/>
      <c r="AD141" s="105"/>
      <c r="AE141" s="105"/>
      <c r="AF141" s="105"/>
      <c r="AG141" s="24"/>
      <c r="AH141" s="63"/>
      <c r="AI141" s="42"/>
      <c r="AJ141" s="42"/>
      <c r="AK141" s="24"/>
      <c r="AL141" s="24"/>
      <c r="AM141" s="24"/>
      <c r="AN141" s="24"/>
      <c r="AO141" s="24"/>
      <c r="AP141" s="24"/>
      <c r="AQ141" s="24"/>
    </row>
    <row r="142" spans="2:43" ht="15" customHeight="1" x14ac:dyDescent="0.25">
      <c r="B142" s="105"/>
      <c r="C142" s="105"/>
      <c r="D142" s="105"/>
      <c r="E142" s="105"/>
      <c r="F142" s="105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5"/>
      <c r="AD142" s="105"/>
      <c r="AE142" s="105"/>
      <c r="AF142" s="105"/>
      <c r="AG142" s="24"/>
      <c r="AH142" s="63"/>
      <c r="AI142" s="42"/>
      <c r="AJ142" s="42"/>
      <c r="AK142" s="24"/>
      <c r="AL142" s="24"/>
      <c r="AM142" s="24"/>
      <c r="AN142" s="24"/>
      <c r="AO142" s="24"/>
      <c r="AP142" s="24"/>
      <c r="AQ142" s="24"/>
    </row>
    <row r="143" spans="2:43" ht="15" customHeight="1" x14ac:dyDescent="0.25">
      <c r="B143" s="105"/>
      <c r="C143" s="105"/>
      <c r="D143" s="105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5"/>
      <c r="AD143" s="105"/>
      <c r="AE143" s="105"/>
      <c r="AF143" s="105"/>
      <c r="AG143" s="24"/>
      <c r="AH143" s="63"/>
      <c r="AI143" s="42"/>
      <c r="AJ143" s="42"/>
      <c r="AK143" s="24"/>
      <c r="AL143" s="24"/>
      <c r="AM143" s="24"/>
      <c r="AN143" s="24"/>
      <c r="AO143" s="24"/>
      <c r="AP143" s="24"/>
      <c r="AQ143" s="24"/>
    </row>
    <row r="144" spans="2:43" ht="15" customHeight="1" x14ac:dyDescent="0.25">
      <c r="B144" s="105"/>
      <c r="C144" s="105"/>
      <c r="D144" s="105"/>
      <c r="E144" s="105"/>
      <c r="F144" s="105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5"/>
      <c r="AD144" s="105"/>
      <c r="AE144" s="105"/>
      <c r="AF144" s="105"/>
      <c r="AG144" s="24"/>
      <c r="AH144" s="63"/>
      <c r="AI144" s="42"/>
      <c r="AJ144" s="42"/>
      <c r="AK144" s="24"/>
      <c r="AL144" s="24"/>
      <c r="AM144" s="24"/>
      <c r="AN144" s="24"/>
      <c r="AO144" s="24"/>
      <c r="AP144" s="24"/>
      <c r="AQ144" s="24"/>
    </row>
    <row r="145" spans="2:43" ht="15" customHeight="1" x14ac:dyDescent="0.25">
      <c r="B145" s="105"/>
      <c r="C145" s="105"/>
      <c r="D145" s="105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5"/>
      <c r="AD145" s="105"/>
      <c r="AE145" s="105"/>
      <c r="AF145" s="105"/>
      <c r="AG145" s="24"/>
      <c r="AH145" s="63"/>
      <c r="AI145" s="42"/>
      <c r="AJ145" s="42"/>
      <c r="AK145" s="24"/>
      <c r="AL145" s="24"/>
      <c r="AM145" s="24"/>
      <c r="AN145" s="24"/>
      <c r="AO145" s="24"/>
      <c r="AP145" s="24"/>
      <c r="AQ145" s="24"/>
    </row>
    <row r="146" spans="2:43" ht="15" customHeight="1" x14ac:dyDescent="0.25">
      <c r="B146" s="105"/>
      <c r="C146" s="105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5"/>
      <c r="AD146" s="105"/>
      <c r="AE146" s="105"/>
      <c r="AF146" s="105"/>
      <c r="AG146" s="24"/>
      <c r="AH146" s="63"/>
      <c r="AI146" s="42"/>
      <c r="AJ146" s="42"/>
      <c r="AK146" s="24"/>
      <c r="AL146" s="24"/>
      <c r="AM146" s="24"/>
      <c r="AN146" s="24"/>
      <c r="AO146" s="24"/>
      <c r="AP146" s="24"/>
      <c r="AQ146" s="24"/>
    </row>
    <row r="147" spans="2:43" ht="15" customHeight="1" x14ac:dyDescent="0.25">
      <c r="B147" s="105"/>
      <c r="C147" s="105"/>
      <c r="D147" s="105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5"/>
      <c r="AD147" s="105"/>
      <c r="AE147" s="105"/>
      <c r="AF147" s="105"/>
      <c r="AG147" s="24"/>
      <c r="AH147" s="63"/>
      <c r="AI147" s="42"/>
      <c r="AJ147" s="42"/>
      <c r="AK147" s="24"/>
      <c r="AL147" s="24"/>
      <c r="AM147" s="24"/>
      <c r="AN147" s="24"/>
      <c r="AO147" s="24"/>
      <c r="AP147" s="24"/>
      <c r="AQ147" s="24"/>
    </row>
    <row r="148" spans="2:43" ht="15" customHeight="1" x14ac:dyDescent="0.25">
      <c r="B148" s="105"/>
      <c r="C148" s="105"/>
      <c r="D148" s="105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  <c r="T148" s="105"/>
      <c r="U148" s="105"/>
      <c r="V148" s="105"/>
      <c r="W148" s="105"/>
      <c r="X148" s="105"/>
      <c r="Y148" s="105"/>
      <c r="Z148" s="105"/>
      <c r="AA148" s="105"/>
      <c r="AB148" s="105"/>
      <c r="AC148" s="105"/>
      <c r="AD148" s="105"/>
      <c r="AE148" s="105"/>
      <c r="AF148" s="105"/>
      <c r="AG148" s="24"/>
      <c r="AH148" s="63"/>
      <c r="AI148" s="42"/>
      <c r="AJ148" s="42"/>
      <c r="AK148" s="24"/>
      <c r="AL148" s="24"/>
      <c r="AM148" s="24"/>
      <c r="AN148" s="24"/>
      <c r="AO148" s="24"/>
      <c r="AP148" s="24"/>
      <c r="AQ148" s="24"/>
    </row>
    <row r="149" spans="2:43" ht="15" customHeight="1" x14ac:dyDescent="0.25">
      <c r="B149" s="105"/>
      <c r="C149" s="105"/>
      <c r="D149" s="105"/>
      <c r="E149" s="105"/>
      <c r="F149" s="105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5"/>
      <c r="R149" s="105"/>
      <c r="S149" s="105"/>
      <c r="T149" s="105"/>
      <c r="U149" s="105"/>
      <c r="V149" s="105"/>
      <c r="W149" s="105"/>
      <c r="X149" s="105"/>
      <c r="Y149" s="105"/>
      <c r="Z149" s="105"/>
      <c r="AA149" s="105"/>
      <c r="AB149" s="105"/>
      <c r="AC149" s="105"/>
      <c r="AD149" s="105"/>
      <c r="AE149" s="105"/>
      <c r="AF149" s="105"/>
      <c r="AG149" s="24"/>
      <c r="AH149" s="63"/>
      <c r="AI149" s="42"/>
      <c r="AJ149" s="42"/>
      <c r="AK149" s="24"/>
      <c r="AL149" s="24"/>
      <c r="AM149" s="24"/>
      <c r="AN149" s="24"/>
      <c r="AO149" s="24"/>
      <c r="AP149" s="24"/>
      <c r="AQ149" s="24"/>
    </row>
    <row r="150" spans="2:43" ht="15" customHeight="1" x14ac:dyDescent="0.25">
      <c r="B150" s="105"/>
      <c r="C150" s="105"/>
      <c r="D150" s="105"/>
      <c r="E150" s="105"/>
      <c r="F150" s="105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5"/>
      <c r="R150" s="105"/>
      <c r="S150" s="105"/>
      <c r="T150" s="105"/>
      <c r="U150" s="105"/>
      <c r="V150" s="105"/>
      <c r="W150" s="105"/>
      <c r="X150" s="105"/>
      <c r="Y150" s="105"/>
      <c r="Z150" s="105"/>
      <c r="AA150" s="105"/>
      <c r="AB150" s="105"/>
      <c r="AC150" s="105"/>
      <c r="AD150" s="105"/>
      <c r="AE150" s="105"/>
      <c r="AF150" s="105"/>
      <c r="AG150" s="24"/>
      <c r="AH150" s="63"/>
      <c r="AI150" s="42"/>
      <c r="AJ150" s="42"/>
      <c r="AK150" s="24"/>
      <c r="AL150" s="24"/>
      <c r="AM150" s="24"/>
      <c r="AN150" s="24"/>
      <c r="AO150" s="24"/>
      <c r="AP150" s="24"/>
      <c r="AQ150" s="24"/>
    </row>
    <row r="151" spans="2:43" ht="15" customHeight="1" x14ac:dyDescent="0.25">
      <c r="B151" s="105"/>
      <c r="C151" s="105"/>
      <c r="D151" s="105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5"/>
      <c r="R151" s="105"/>
      <c r="S151" s="105"/>
      <c r="T151" s="105"/>
      <c r="U151" s="105"/>
      <c r="V151" s="105"/>
      <c r="W151" s="105"/>
      <c r="X151" s="105"/>
      <c r="Y151" s="105"/>
      <c r="Z151" s="105"/>
      <c r="AA151" s="105"/>
      <c r="AB151" s="105"/>
      <c r="AC151" s="105"/>
      <c r="AD151" s="105"/>
      <c r="AE151" s="105"/>
      <c r="AF151" s="105"/>
      <c r="AG151" s="24"/>
      <c r="AH151" s="63"/>
      <c r="AI151" s="42"/>
      <c r="AJ151" s="42"/>
      <c r="AK151" s="24"/>
      <c r="AL151" s="24"/>
      <c r="AM151" s="24"/>
      <c r="AN151" s="24"/>
      <c r="AO151" s="24"/>
      <c r="AP151" s="24"/>
      <c r="AQ151" s="24"/>
    </row>
    <row r="152" spans="2:43" ht="15" customHeight="1" x14ac:dyDescent="0.25">
      <c r="B152" s="105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  <c r="T152" s="105"/>
      <c r="U152" s="105"/>
      <c r="V152" s="105"/>
      <c r="W152" s="105"/>
      <c r="X152" s="105"/>
      <c r="Y152" s="105"/>
      <c r="Z152" s="105"/>
      <c r="AA152" s="105"/>
      <c r="AB152" s="105"/>
      <c r="AC152" s="105"/>
      <c r="AD152" s="105"/>
      <c r="AE152" s="105"/>
      <c r="AF152" s="105"/>
      <c r="AG152" s="24"/>
      <c r="AH152" s="63"/>
      <c r="AI152" s="42"/>
      <c r="AJ152" s="42"/>
      <c r="AK152" s="24"/>
      <c r="AL152" s="24"/>
      <c r="AM152" s="24"/>
      <c r="AN152" s="24"/>
      <c r="AO152" s="24"/>
      <c r="AP152" s="24"/>
      <c r="AQ152" s="24"/>
    </row>
    <row r="153" spans="2:43" ht="15" customHeight="1" x14ac:dyDescent="0.25">
      <c r="B153" s="105"/>
      <c r="C153" s="105"/>
      <c r="D153" s="105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5"/>
      <c r="AD153" s="105"/>
      <c r="AE153" s="105"/>
      <c r="AF153" s="105"/>
      <c r="AG153" s="24"/>
      <c r="AH153" s="63"/>
      <c r="AI153" s="42"/>
      <c r="AJ153" s="42"/>
      <c r="AK153" s="24"/>
      <c r="AL153" s="24"/>
      <c r="AM153" s="24"/>
      <c r="AN153" s="24"/>
      <c r="AO153" s="24"/>
      <c r="AP153" s="24"/>
      <c r="AQ153" s="24"/>
    </row>
    <row r="154" spans="2:43" ht="15" customHeight="1" x14ac:dyDescent="0.25">
      <c r="B154" s="105"/>
      <c r="C154" s="105"/>
      <c r="D154" s="105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5"/>
      <c r="AD154" s="105"/>
      <c r="AE154" s="105"/>
      <c r="AF154" s="105"/>
      <c r="AG154" s="24"/>
      <c r="AH154" s="63"/>
      <c r="AI154" s="42"/>
      <c r="AJ154" s="42"/>
      <c r="AK154" s="24"/>
      <c r="AL154" s="24"/>
      <c r="AM154" s="24"/>
      <c r="AN154" s="24"/>
      <c r="AO154" s="24"/>
      <c r="AP154" s="24"/>
      <c r="AQ154" s="24"/>
    </row>
    <row r="155" spans="2:43" ht="15" customHeight="1" x14ac:dyDescent="0.25">
      <c r="B155" s="105"/>
      <c r="C155" s="105"/>
      <c r="D155" s="105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105"/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5"/>
      <c r="AD155" s="105"/>
      <c r="AE155" s="105"/>
      <c r="AF155" s="105"/>
      <c r="AG155" s="24"/>
      <c r="AH155" s="63"/>
      <c r="AI155" s="42"/>
      <c r="AJ155" s="42"/>
      <c r="AK155" s="24"/>
      <c r="AL155" s="24"/>
      <c r="AM155" s="24"/>
      <c r="AN155" s="24"/>
      <c r="AO155" s="24"/>
      <c r="AP155" s="24"/>
      <c r="AQ155" s="24"/>
    </row>
    <row r="156" spans="2:43" ht="15" customHeight="1" x14ac:dyDescent="0.25">
      <c r="B156" s="105"/>
      <c r="C156" s="105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5"/>
      <c r="AD156" s="105"/>
      <c r="AE156" s="105"/>
      <c r="AF156" s="105"/>
      <c r="AG156" s="24"/>
      <c r="AH156" s="63"/>
      <c r="AI156" s="42"/>
      <c r="AJ156" s="42"/>
      <c r="AK156" s="24"/>
      <c r="AL156" s="24"/>
      <c r="AM156" s="24"/>
      <c r="AN156" s="24"/>
      <c r="AO156" s="24"/>
      <c r="AP156" s="24"/>
      <c r="AQ156" s="24"/>
    </row>
    <row r="157" spans="2:43" ht="15" customHeight="1" x14ac:dyDescent="0.25">
      <c r="B157" s="105"/>
      <c r="C157" s="105"/>
      <c r="D157" s="105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5"/>
      <c r="R157" s="105"/>
      <c r="S157" s="105"/>
      <c r="T157" s="105"/>
      <c r="U157" s="105"/>
      <c r="V157" s="105"/>
      <c r="W157" s="105"/>
      <c r="X157" s="105"/>
      <c r="Y157" s="105"/>
      <c r="Z157" s="105"/>
      <c r="AA157" s="105"/>
      <c r="AB157" s="105"/>
      <c r="AC157" s="105"/>
      <c r="AD157" s="105"/>
      <c r="AE157" s="105"/>
      <c r="AF157" s="105"/>
      <c r="AG157" s="24"/>
      <c r="AH157" s="63"/>
      <c r="AI157" s="42"/>
      <c r="AJ157" s="42"/>
      <c r="AK157" s="24"/>
      <c r="AL157" s="24"/>
      <c r="AM157" s="24"/>
      <c r="AN157" s="24"/>
      <c r="AO157" s="24"/>
      <c r="AP157" s="24"/>
      <c r="AQ157" s="24"/>
    </row>
    <row r="158" spans="2:43" ht="15" customHeight="1" x14ac:dyDescent="0.25">
      <c r="B158" s="105"/>
      <c r="C158" s="105"/>
      <c r="D158" s="105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105"/>
      <c r="T158" s="105"/>
      <c r="U158" s="105"/>
      <c r="V158" s="105"/>
      <c r="W158" s="105"/>
      <c r="X158" s="105"/>
      <c r="Y158" s="105"/>
      <c r="Z158" s="105"/>
      <c r="AA158" s="105"/>
      <c r="AB158" s="105"/>
      <c r="AC158" s="105"/>
      <c r="AD158" s="105"/>
      <c r="AE158" s="105"/>
      <c r="AF158" s="105"/>
      <c r="AG158" s="24"/>
      <c r="AH158" s="63"/>
      <c r="AI158" s="42"/>
      <c r="AJ158" s="42"/>
      <c r="AK158" s="24"/>
      <c r="AL158" s="24"/>
      <c r="AM158" s="24"/>
      <c r="AN158" s="24"/>
      <c r="AO158" s="24"/>
      <c r="AP158" s="24"/>
      <c r="AQ158" s="24"/>
    </row>
    <row r="159" spans="2:43" ht="15" customHeight="1" x14ac:dyDescent="0.25">
      <c r="B159" s="105"/>
      <c r="C159" s="105"/>
      <c r="D159" s="105"/>
      <c r="E159" s="105"/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5"/>
      <c r="AD159" s="105"/>
      <c r="AE159" s="105"/>
      <c r="AF159" s="105"/>
      <c r="AG159" s="24"/>
      <c r="AH159" s="63"/>
      <c r="AI159" s="42"/>
      <c r="AJ159" s="42"/>
      <c r="AK159" s="24"/>
      <c r="AL159" s="24"/>
      <c r="AM159" s="24"/>
      <c r="AN159" s="24"/>
      <c r="AO159" s="24"/>
      <c r="AP159" s="24"/>
      <c r="AQ159" s="24"/>
    </row>
    <row r="160" spans="2:43" ht="15" customHeight="1" x14ac:dyDescent="0.25">
      <c r="B160" s="105"/>
      <c r="C160" s="105"/>
      <c r="D160" s="105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5"/>
      <c r="AD160" s="105"/>
      <c r="AE160" s="105"/>
      <c r="AF160" s="105"/>
      <c r="AG160" s="24"/>
      <c r="AH160" s="63"/>
      <c r="AI160" s="42"/>
      <c r="AJ160" s="42"/>
      <c r="AK160" s="24"/>
      <c r="AL160" s="24"/>
      <c r="AM160" s="24"/>
      <c r="AN160" s="24"/>
      <c r="AO160" s="24"/>
      <c r="AP160" s="24"/>
      <c r="AQ160" s="24"/>
    </row>
    <row r="161" spans="2:43" ht="15" customHeight="1" x14ac:dyDescent="0.25">
      <c r="B161" s="105"/>
      <c r="C161" s="105"/>
      <c r="D161" s="105"/>
      <c r="E161" s="105"/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5"/>
      <c r="R161" s="105"/>
      <c r="S161" s="105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5"/>
      <c r="AD161" s="105"/>
      <c r="AE161" s="105"/>
      <c r="AF161" s="105"/>
      <c r="AG161" s="24"/>
      <c r="AH161" s="63"/>
      <c r="AI161" s="42"/>
      <c r="AJ161" s="42"/>
      <c r="AK161" s="24"/>
      <c r="AL161" s="24"/>
      <c r="AM161" s="24"/>
      <c r="AN161" s="24"/>
      <c r="AO161" s="24"/>
      <c r="AP161" s="24"/>
      <c r="AQ161" s="24"/>
    </row>
    <row r="162" spans="2:43" ht="15" customHeight="1" x14ac:dyDescent="0.25">
      <c r="B162" s="105"/>
      <c r="C162" s="105"/>
      <c r="D162" s="105"/>
      <c r="E162" s="105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  <c r="S162" s="105"/>
      <c r="T162" s="105"/>
      <c r="U162" s="105"/>
      <c r="V162" s="105"/>
      <c r="W162" s="105"/>
      <c r="X162" s="105"/>
      <c r="Y162" s="105"/>
      <c r="Z162" s="105"/>
      <c r="AA162" s="105"/>
      <c r="AB162" s="105"/>
      <c r="AC162" s="105"/>
      <c r="AD162" s="105"/>
      <c r="AE162" s="105"/>
      <c r="AF162" s="105"/>
      <c r="AG162" s="24"/>
      <c r="AH162" s="63"/>
      <c r="AI162" s="42"/>
      <c r="AJ162" s="42"/>
      <c r="AK162" s="24"/>
      <c r="AL162" s="24"/>
      <c r="AM162" s="24"/>
      <c r="AN162" s="24"/>
      <c r="AO162" s="24"/>
      <c r="AP162" s="24"/>
      <c r="AQ162" s="24"/>
    </row>
    <row r="163" spans="2:43" ht="15" customHeight="1" x14ac:dyDescent="0.25">
      <c r="B163" s="105"/>
      <c r="C163" s="105"/>
      <c r="D163" s="105"/>
      <c r="E163" s="105"/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5"/>
      <c r="AD163" s="105"/>
      <c r="AE163" s="105"/>
      <c r="AF163" s="105"/>
      <c r="AG163" s="24"/>
      <c r="AH163" s="63"/>
      <c r="AI163" s="42"/>
      <c r="AJ163" s="42"/>
      <c r="AK163" s="24"/>
      <c r="AL163" s="24"/>
      <c r="AM163" s="24"/>
      <c r="AN163" s="24"/>
      <c r="AO163" s="24"/>
      <c r="AP163" s="24"/>
      <c r="AQ163" s="24"/>
    </row>
    <row r="164" spans="2:43" ht="15" customHeight="1" x14ac:dyDescent="0.25">
      <c r="B164" s="105"/>
      <c r="C164" s="105"/>
      <c r="D164" s="105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105"/>
      <c r="T164" s="105"/>
      <c r="U164" s="105"/>
      <c r="V164" s="105"/>
      <c r="W164" s="105"/>
      <c r="X164" s="105"/>
      <c r="Y164" s="105"/>
      <c r="Z164" s="105"/>
      <c r="AA164" s="105"/>
      <c r="AB164" s="105"/>
      <c r="AC164" s="105"/>
      <c r="AD164" s="105"/>
      <c r="AE164" s="105"/>
      <c r="AF164" s="105"/>
      <c r="AG164" s="24"/>
      <c r="AH164" s="63"/>
      <c r="AI164" s="42"/>
      <c r="AJ164" s="42"/>
      <c r="AK164" s="24"/>
      <c r="AL164" s="24"/>
      <c r="AM164" s="24"/>
      <c r="AN164" s="24"/>
      <c r="AO164" s="24"/>
      <c r="AP164" s="24"/>
      <c r="AQ164" s="24"/>
    </row>
    <row r="165" spans="2:43" ht="15" customHeight="1" x14ac:dyDescent="0.25">
      <c r="B165" s="105"/>
      <c r="C165" s="105"/>
      <c r="D165" s="105"/>
      <c r="E165" s="105"/>
      <c r="F165" s="105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5"/>
      <c r="R165" s="105"/>
      <c r="S165" s="105"/>
      <c r="T165" s="105"/>
      <c r="U165" s="105"/>
      <c r="V165" s="105"/>
      <c r="W165" s="105"/>
      <c r="X165" s="105"/>
      <c r="Y165" s="105"/>
      <c r="Z165" s="105"/>
      <c r="AA165" s="105"/>
      <c r="AB165" s="105"/>
      <c r="AC165" s="105"/>
      <c r="AD165" s="105"/>
      <c r="AE165" s="105"/>
      <c r="AF165" s="105"/>
      <c r="AG165" s="24"/>
      <c r="AH165" s="63"/>
      <c r="AI165" s="42"/>
      <c r="AJ165" s="42"/>
      <c r="AK165" s="24"/>
      <c r="AL165" s="24"/>
      <c r="AM165" s="24"/>
      <c r="AN165" s="24"/>
      <c r="AO165" s="24"/>
      <c r="AP165" s="24"/>
      <c r="AQ165" s="24"/>
    </row>
    <row r="166" spans="2:43" ht="15" customHeight="1" x14ac:dyDescent="0.25">
      <c r="B166" s="105"/>
      <c r="C166" s="105"/>
      <c r="D166" s="105"/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5"/>
      <c r="R166" s="105"/>
      <c r="S166" s="105"/>
      <c r="T166" s="105"/>
      <c r="U166" s="105"/>
      <c r="V166" s="105"/>
      <c r="W166" s="105"/>
      <c r="X166" s="105"/>
      <c r="Y166" s="105"/>
      <c r="Z166" s="105"/>
      <c r="AA166" s="105"/>
      <c r="AB166" s="105"/>
      <c r="AC166" s="105"/>
      <c r="AD166" s="105"/>
      <c r="AE166" s="105"/>
      <c r="AF166" s="105"/>
      <c r="AG166" s="24"/>
      <c r="AH166" s="63"/>
      <c r="AI166" s="42"/>
      <c r="AJ166" s="42"/>
      <c r="AK166" s="24"/>
      <c r="AL166" s="24"/>
      <c r="AM166" s="24"/>
      <c r="AN166" s="24"/>
      <c r="AO166" s="24"/>
      <c r="AP166" s="24"/>
      <c r="AQ166" s="24"/>
    </row>
    <row r="167" spans="2:43" ht="15" customHeight="1" x14ac:dyDescent="0.25">
      <c r="B167" s="105"/>
      <c r="C167" s="105"/>
      <c r="D167" s="105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5"/>
      <c r="R167" s="105"/>
      <c r="S167" s="105"/>
      <c r="T167" s="105"/>
      <c r="U167" s="105"/>
      <c r="V167" s="105"/>
      <c r="W167" s="105"/>
      <c r="X167" s="105"/>
      <c r="Y167" s="105"/>
      <c r="Z167" s="105"/>
      <c r="AA167" s="105"/>
      <c r="AB167" s="105"/>
      <c r="AC167" s="105"/>
      <c r="AD167" s="105"/>
      <c r="AE167" s="105"/>
      <c r="AF167" s="105"/>
      <c r="AG167" s="24"/>
      <c r="AH167" s="63"/>
      <c r="AI167" s="42"/>
      <c r="AJ167" s="42"/>
      <c r="AK167" s="24"/>
      <c r="AL167" s="24"/>
      <c r="AM167" s="24"/>
      <c r="AN167" s="24"/>
      <c r="AO167" s="24"/>
      <c r="AP167" s="24"/>
      <c r="AQ167" s="24"/>
    </row>
    <row r="168" spans="2:43" ht="15" customHeight="1" x14ac:dyDescent="0.25">
      <c r="B168" s="105"/>
      <c r="C168" s="105"/>
      <c r="D168" s="105"/>
      <c r="E168" s="105"/>
      <c r="F168" s="105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5"/>
      <c r="R168" s="105"/>
      <c r="S168" s="105"/>
      <c r="T168" s="105"/>
      <c r="U168" s="105"/>
      <c r="V168" s="105"/>
      <c r="W168" s="105"/>
      <c r="X168" s="105"/>
      <c r="Y168" s="105"/>
      <c r="Z168" s="105"/>
      <c r="AA168" s="105"/>
      <c r="AB168" s="105"/>
      <c r="AC168" s="105"/>
      <c r="AD168" s="105"/>
      <c r="AE168" s="105"/>
      <c r="AF168" s="105"/>
      <c r="AG168" s="24"/>
      <c r="AH168" s="63"/>
      <c r="AI168" s="42"/>
      <c r="AJ168" s="42"/>
      <c r="AK168" s="24"/>
      <c r="AL168" s="24"/>
      <c r="AM168" s="24"/>
      <c r="AN168" s="24"/>
      <c r="AO168" s="24"/>
      <c r="AP168" s="24"/>
      <c r="AQ168" s="24"/>
    </row>
    <row r="169" spans="2:43" ht="15" customHeight="1" x14ac:dyDescent="0.25">
      <c r="B169" s="105"/>
      <c r="C169" s="105"/>
      <c r="D169" s="105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5"/>
      <c r="R169" s="105"/>
      <c r="S169" s="105"/>
      <c r="T169" s="105"/>
      <c r="U169" s="105"/>
      <c r="V169" s="105"/>
      <c r="W169" s="105"/>
      <c r="X169" s="105"/>
      <c r="Y169" s="105"/>
      <c r="Z169" s="105"/>
      <c r="AA169" s="105"/>
      <c r="AB169" s="105"/>
      <c r="AC169" s="105"/>
      <c r="AD169" s="105"/>
      <c r="AE169" s="105"/>
      <c r="AF169" s="105"/>
      <c r="AG169" s="24"/>
      <c r="AH169" s="63"/>
      <c r="AI169" s="42"/>
      <c r="AJ169" s="42"/>
      <c r="AK169" s="24"/>
      <c r="AL169" s="24"/>
      <c r="AM169" s="24"/>
      <c r="AN169" s="24"/>
      <c r="AO169" s="24"/>
      <c r="AP169" s="24"/>
      <c r="AQ169" s="24"/>
    </row>
    <row r="170" spans="2:43" ht="15" customHeight="1" x14ac:dyDescent="0.25">
      <c r="B170" s="105"/>
      <c r="C170" s="105"/>
      <c r="D170" s="105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5"/>
      <c r="R170" s="105"/>
      <c r="S170" s="105"/>
      <c r="T170" s="105"/>
      <c r="U170" s="105"/>
      <c r="V170" s="105"/>
      <c r="W170" s="105"/>
      <c r="X170" s="105"/>
      <c r="Y170" s="105"/>
      <c r="Z170" s="105"/>
      <c r="AA170" s="105"/>
      <c r="AB170" s="105"/>
      <c r="AC170" s="105"/>
      <c r="AD170" s="105"/>
      <c r="AE170" s="105"/>
      <c r="AF170" s="105"/>
      <c r="AG170" s="24"/>
      <c r="AH170" s="63"/>
      <c r="AI170" s="42"/>
      <c r="AJ170" s="42"/>
      <c r="AK170" s="24"/>
      <c r="AL170" s="24"/>
      <c r="AM170" s="24"/>
      <c r="AN170" s="24"/>
      <c r="AO170" s="24"/>
      <c r="AP170" s="24"/>
      <c r="AQ170" s="24"/>
    </row>
    <row r="171" spans="2:43" ht="15" customHeight="1" x14ac:dyDescent="0.25">
      <c r="B171" s="105"/>
      <c r="C171" s="105"/>
      <c r="D171" s="105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5"/>
      <c r="R171" s="105"/>
      <c r="S171" s="105"/>
      <c r="T171" s="105"/>
      <c r="U171" s="105"/>
      <c r="V171" s="105"/>
      <c r="W171" s="105"/>
      <c r="X171" s="105"/>
      <c r="Y171" s="105"/>
      <c r="Z171" s="105"/>
      <c r="AA171" s="105"/>
      <c r="AB171" s="105"/>
      <c r="AC171" s="105"/>
      <c r="AD171" s="105"/>
      <c r="AE171" s="105"/>
      <c r="AF171" s="105"/>
      <c r="AG171" s="24"/>
      <c r="AH171" s="63"/>
      <c r="AI171" s="42"/>
      <c r="AJ171" s="42"/>
      <c r="AK171" s="24"/>
      <c r="AL171" s="24"/>
      <c r="AM171" s="24"/>
      <c r="AN171" s="24"/>
      <c r="AO171" s="24"/>
      <c r="AP171" s="24"/>
      <c r="AQ171" s="24"/>
    </row>
    <row r="172" spans="2:43" ht="15" customHeight="1" x14ac:dyDescent="0.25">
      <c r="B172" s="105"/>
      <c r="C172" s="105"/>
      <c r="D172" s="105"/>
      <c r="E172" s="105"/>
      <c r="F172" s="105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5"/>
      <c r="R172" s="105"/>
      <c r="S172" s="105"/>
      <c r="T172" s="105"/>
      <c r="U172" s="105"/>
      <c r="V172" s="105"/>
      <c r="W172" s="105"/>
      <c r="X172" s="105"/>
      <c r="Y172" s="105"/>
      <c r="Z172" s="105"/>
      <c r="AA172" s="105"/>
      <c r="AB172" s="105"/>
      <c r="AC172" s="105"/>
      <c r="AD172" s="105"/>
      <c r="AE172" s="105"/>
      <c r="AF172" s="105"/>
      <c r="AG172" s="24"/>
      <c r="AH172" s="63"/>
      <c r="AI172" s="42"/>
      <c r="AJ172" s="42"/>
      <c r="AK172" s="24"/>
      <c r="AL172" s="24"/>
      <c r="AM172" s="24"/>
      <c r="AN172" s="24"/>
      <c r="AO172" s="24"/>
      <c r="AP172" s="24"/>
      <c r="AQ172" s="24"/>
    </row>
    <row r="173" spans="2:43" ht="15" customHeight="1" x14ac:dyDescent="0.25">
      <c r="B173" s="105"/>
      <c r="C173" s="105"/>
      <c r="D173" s="105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5"/>
      <c r="R173" s="105"/>
      <c r="S173" s="105"/>
      <c r="T173" s="105"/>
      <c r="U173" s="105"/>
      <c r="V173" s="105"/>
      <c r="W173" s="105"/>
      <c r="X173" s="105"/>
      <c r="Y173" s="105"/>
      <c r="Z173" s="105"/>
      <c r="AA173" s="105"/>
      <c r="AB173" s="105"/>
      <c r="AC173" s="105"/>
      <c r="AD173" s="105"/>
      <c r="AE173" s="105"/>
      <c r="AF173" s="105"/>
      <c r="AG173" s="24"/>
      <c r="AH173" s="63"/>
      <c r="AI173" s="42"/>
      <c r="AJ173" s="42"/>
      <c r="AK173" s="24"/>
      <c r="AL173" s="24"/>
      <c r="AM173" s="24"/>
      <c r="AN173" s="24"/>
      <c r="AO173" s="24"/>
      <c r="AP173" s="24"/>
      <c r="AQ173" s="24"/>
    </row>
    <row r="174" spans="2:43" ht="15" customHeight="1" x14ac:dyDescent="0.25">
      <c r="B174" s="105"/>
      <c r="C174" s="105"/>
      <c r="D174" s="105"/>
      <c r="E174" s="105"/>
      <c r="F174" s="105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5"/>
      <c r="R174" s="105"/>
      <c r="S174" s="105"/>
      <c r="T174" s="105"/>
      <c r="U174" s="105"/>
      <c r="V174" s="105"/>
      <c r="W174" s="105"/>
      <c r="X174" s="105"/>
      <c r="Y174" s="105"/>
      <c r="Z174" s="105"/>
      <c r="AA174" s="105"/>
      <c r="AB174" s="105"/>
      <c r="AC174" s="105"/>
      <c r="AD174" s="105"/>
      <c r="AE174" s="105"/>
      <c r="AF174" s="105"/>
      <c r="AG174" s="24"/>
      <c r="AH174" s="63"/>
      <c r="AI174" s="42"/>
      <c r="AJ174" s="42"/>
      <c r="AK174" s="24"/>
      <c r="AL174" s="24"/>
      <c r="AM174" s="24"/>
      <c r="AN174" s="24"/>
      <c r="AO174" s="24"/>
      <c r="AP174" s="24"/>
      <c r="AQ174" s="24"/>
    </row>
    <row r="175" spans="2:43" ht="15" customHeight="1" x14ac:dyDescent="0.25">
      <c r="B175" s="105"/>
      <c r="C175" s="105"/>
      <c r="D175" s="105"/>
      <c r="E175" s="105"/>
      <c r="F175" s="105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5"/>
      <c r="R175" s="105"/>
      <c r="S175" s="105"/>
      <c r="T175" s="105"/>
      <c r="U175" s="105"/>
      <c r="V175" s="105"/>
      <c r="W175" s="105"/>
      <c r="X175" s="105"/>
      <c r="Y175" s="105"/>
      <c r="Z175" s="105"/>
      <c r="AA175" s="105"/>
      <c r="AB175" s="105"/>
      <c r="AC175" s="105"/>
      <c r="AD175" s="105"/>
      <c r="AE175" s="105"/>
      <c r="AF175" s="105"/>
      <c r="AG175" s="24"/>
      <c r="AH175" s="63"/>
      <c r="AI175" s="42"/>
      <c r="AJ175" s="42"/>
      <c r="AK175" s="24"/>
      <c r="AL175" s="24"/>
      <c r="AM175" s="24"/>
      <c r="AN175" s="24"/>
      <c r="AO175" s="24"/>
      <c r="AP175" s="24"/>
      <c r="AQ175" s="24"/>
    </row>
    <row r="176" spans="2:43" ht="15" customHeight="1" x14ac:dyDescent="0.25">
      <c r="B176" s="105"/>
      <c r="C176" s="105"/>
      <c r="D176" s="105"/>
      <c r="E176" s="105"/>
      <c r="F176" s="105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5"/>
      <c r="R176" s="105"/>
      <c r="S176" s="105"/>
      <c r="T176" s="105"/>
      <c r="U176" s="105"/>
      <c r="V176" s="105"/>
      <c r="W176" s="105"/>
      <c r="X176" s="105"/>
      <c r="Y176" s="105"/>
      <c r="Z176" s="105"/>
      <c r="AA176" s="105"/>
      <c r="AB176" s="105"/>
      <c r="AC176" s="105"/>
      <c r="AD176" s="105"/>
      <c r="AE176" s="105"/>
      <c r="AF176" s="105"/>
      <c r="AG176" s="24"/>
      <c r="AH176" s="63"/>
      <c r="AI176" s="42"/>
      <c r="AJ176" s="42"/>
      <c r="AK176" s="24"/>
      <c r="AL176" s="24"/>
      <c r="AM176" s="24"/>
      <c r="AN176" s="24"/>
      <c r="AO176" s="24"/>
      <c r="AP176" s="24"/>
      <c r="AQ176" s="24"/>
    </row>
    <row r="177" spans="2:43" ht="15" customHeight="1" x14ac:dyDescent="0.25">
      <c r="B177" s="105"/>
      <c r="C177" s="105"/>
      <c r="D177" s="105"/>
      <c r="E177" s="105"/>
      <c r="F177" s="105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5"/>
      <c r="AD177" s="105"/>
      <c r="AE177" s="105"/>
      <c r="AF177" s="105"/>
      <c r="AG177" s="24"/>
      <c r="AH177" s="63"/>
      <c r="AI177" s="42"/>
      <c r="AJ177" s="42"/>
      <c r="AK177" s="24"/>
      <c r="AL177" s="24"/>
      <c r="AM177" s="24"/>
      <c r="AN177" s="24"/>
      <c r="AO177" s="24"/>
      <c r="AP177" s="24"/>
      <c r="AQ177" s="24"/>
    </row>
    <row r="178" spans="2:43" ht="15" customHeight="1" x14ac:dyDescent="0.25">
      <c r="B178" s="105"/>
      <c r="C178" s="105"/>
      <c r="D178" s="105"/>
      <c r="E178" s="105"/>
      <c r="F178" s="105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5"/>
      <c r="AD178" s="105"/>
      <c r="AE178" s="105"/>
      <c r="AF178" s="105"/>
      <c r="AG178" s="24"/>
      <c r="AH178" s="63"/>
      <c r="AI178" s="42"/>
      <c r="AJ178" s="42"/>
      <c r="AK178" s="24"/>
      <c r="AL178" s="24"/>
      <c r="AM178" s="24"/>
      <c r="AN178" s="24"/>
      <c r="AO178" s="24"/>
      <c r="AP178" s="24"/>
      <c r="AQ178" s="24"/>
    </row>
    <row r="179" spans="2:43" ht="15" customHeight="1" x14ac:dyDescent="0.25">
      <c r="B179" s="105"/>
      <c r="C179" s="105"/>
      <c r="D179" s="105"/>
      <c r="E179" s="105"/>
      <c r="F179" s="105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5"/>
      <c r="AD179" s="105"/>
      <c r="AE179" s="105"/>
      <c r="AF179" s="105"/>
      <c r="AG179" s="24"/>
      <c r="AH179" s="63"/>
      <c r="AI179" s="42"/>
      <c r="AJ179" s="42"/>
      <c r="AK179" s="24"/>
      <c r="AL179" s="24"/>
      <c r="AM179" s="24"/>
      <c r="AN179" s="24"/>
      <c r="AO179" s="24"/>
      <c r="AP179" s="24"/>
      <c r="AQ179" s="24"/>
    </row>
    <row r="180" spans="2:43" ht="15" customHeight="1" x14ac:dyDescent="0.25">
      <c r="B180" s="105"/>
      <c r="C180" s="105"/>
      <c r="D180" s="105"/>
      <c r="E180" s="105"/>
      <c r="F180" s="105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5"/>
      <c r="AD180" s="105"/>
      <c r="AE180" s="105"/>
      <c r="AF180" s="105"/>
      <c r="AG180" s="24"/>
      <c r="AH180" s="63"/>
      <c r="AI180" s="42"/>
      <c r="AJ180" s="42"/>
      <c r="AK180" s="24"/>
      <c r="AL180" s="24"/>
      <c r="AM180" s="24"/>
      <c r="AN180" s="24"/>
      <c r="AO180" s="24"/>
      <c r="AP180" s="24"/>
      <c r="AQ180" s="24"/>
    </row>
    <row r="181" spans="2:43" ht="15" customHeight="1" x14ac:dyDescent="0.25">
      <c r="B181" s="105"/>
      <c r="C181" s="105"/>
      <c r="D181" s="105"/>
      <c r="E181" s="105"/>
      <c r="F181" s="105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5"/>
      <c r="AD181" s="105"/>
      <c r="AE181" s="105"/>
      <c r="AF181" s="105"/>
      <c r="AG181" s="24"/>
      <c r="AH181" s="63"/>
      <c r="AI181" s="42"/>
      <c r="AJ181" s="42"/>
    </row>
    <row r="182" spans="2:43" ht="15" customHeight="1" x14ac:dyDescent="0.25">
      <c r="B182" s="105"/>
      <c r="C182" s="105"/>
      <c r="D182" s="105"/>
      <c r="E182" s="105"/>
      <c r="F182" s="105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5"/>
      <c r="R182" s="105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5"/>
      <c r="AD182" s="105"/>
      <c r="AE182" s="105"/>
      <c r="AF182" s="105"/>
      <c r="AG182" s="24"/>
      <c r="AH182" s="63"/>
      <c r="AI182" s="42"/>
      <c r="AJ182" s="42"/>
    </row>
    <row r="183" spans="2:43" ht="15" customHeight="1" x14ac:dyDescent="0.25">
      <c r="B183" s="105"/>
      <c r="C183" s="105"/>
      <c r="D183" s="105"/>
      <c r="E183" s="105"/>
      <c r="F183" s="105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5"/>
      <c r="R183" s="105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5"/>
      <c r="AD183" s="105"/>
      <c r="AE183" s="105"/>
      <c r="AF183" s="105"/>
      <c r="AG183" s="24"/>
      <c r="AH183" s="63"/>
      <c r="AI183" s="42"/>
      <c r="AJ183" s="42"/>
    </row>
    <row r="184" spans="2:43" ht="15" customHeight="1" x14ac:dyDescent="0.25">
      <c r="B184" s="105"/>
      <c r="C184" s="105"/>
      <c r="D184" s="105"/>
      <c r="E184" s="105"/>
      <c r="F184" s="105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5"/>
      <c r="R184" s="105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5"/>
      <c r="AD184" s="105"/>
      <c r="AE184" s="105"/>
      <c r="AF184" s="105"/>
      <c r="AG184" s="24"/>
      <c r="AH184" s="63"/>
      <c r="AI184" s="42"/>
      <c r="AJ184" s="42"/>
    </row>
    <row r="185" spans="2:43" ht="15" customHeight="1" x14ac:dyDescent="0.25">
      <c r="B185" s="105"/>
      <c r="C185" s="105"/>
      <c r="D185" s="105"/>
      <c r="E185" s="105"/>
      <c r="F185" s="105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5"/>
      <c r="R185" s="105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5"/>
      <c r="AD185" s="105"/>
      <c r="AE185" s="105"/>
      <c r="AF185" s="105"/>
      <c r="AG185" s="24"/>
      <c r="AH185" s="63"/>
      <c r="AI185" s="42"/>
      <c r="AJ185" s="42"/>
    </row>
    <row r="186" spans="2:43" ht="15" customHeight="1" x14ac:dyDescent="0.25">
      <c r="B186" s="105"/>
      <c r="C186" s="105"/>
      <c r="D186" s="105"/>
      <c r="E186" s="105"/>
      <c r="F186" s="105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5"/>
      <c r="R186" s="105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5"/>
      <c r="AD186" s="105"/>
      <c r="AE186" s="105"/>
      <c r="AF186" s="105"/>
      <c r="AG186" s="24"/>
      <c r="AH186" s="63"/>
      <c r="AI186" s="42"/>
      <c r="AJ186" s="42"/>
    </row>
    <row r="187" spans="2:43" ht="15" customHeight="1" x14ac:dyDescent="0.25">
      <c r="B187" s="105"/>
      <c r="C187" s="105"/>
      <c r="D187" s="105"/>
      <c r="E187" s="105"/>
      <c r="F187" s="105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5"/>
      <c r="R187" s="105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5"/>
      <c r="AD187" s="105"/>
      <c r="AE187" s="105"/>
      <c r="AF187" s="105"/>
      <c r="AG187" s="24"/>
      <c r="AH187" s="63"/>
      <c r="AI187" s="42"/>
      <c r="AJ187" s="42"/>
    </row>
    <row r="188" spans="2:43" ht="15" customHeight="1" x14ac:dyDescent="0.25">
      <c r="AA188" s="105"/>
      <c r="AB188" s="105"/>
      <c r="AC188" s="105"/>
      <c r="AD188" s="105"/>
      <c r="AE188" s="105"/>
      <c r="AF188" s="105"/>
    </row>
    <row r="189" spans="2:43" ht="15" customHeight="1" x14ac:dyDescent="0.25">
      <c r="AA189" s="105"/>
      <c r="AB189" s="105"/>
      <c r="AC189" s="105"/>
      <c r="AD189" s="105"/>
      <c r="AE189" s="105"/>
      <c r="AF189" s="105"/>
    </row>
    <row r="190" spans="2:43" ht="15" customHeight="1" x14ac:dyDescent="0.25">
      <c r="AA190" s="105"/>
      <c r="AB190" s="105"/>
      <c r="AC190" s="105"/>
      <c r="AD190" s="105"/>
      <c r="AE190" s="105"/>
      <c r="AF190" s="105"/>
    </row>
    <row r="191" spans="2:43" ht="15" customHeight="1" x14ac:dyDescent="0.25">
      <c r="AA191" s="105"/>
      <c r="AB191" s="105"/>
      <c r="AC191" s="105"/>
      <c r="AD191" s="105"/>
      <c r="AE191" s="105"/>
      <c r="AF191" s="105"/>
    </row>
    <row r="192" spans="2:43" ht="15" customHeight="1" x14ac:dyDescent="0.25"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</row>
    <row r="193" spans="2:43" ht="15" customHeight="1" x14ac:dyDescent="0.25"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</row>
    <row r="194" spans="2:43" ht="15" customHeight="1" x14ac:dyDescent="0.25"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</row>
    <row r="195" spans="2:43" ht="15" customHeight="1" x14ac:dyDescent="0.25"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</row>
    <row r="196" spans="2:43" ht="15" customHeight="1" x14ac:dyDescent="0.25"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</row>
    <row r="197" spans="2:43" ht="15" customHeight="1" x14ac:dyDescent="0.25"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</row>
    <row r="198" spans="2:43" ht="15" customHeight="1" x14ac:dyDescent="0.25"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</row>
    <row r="199" spans="2:43" ht="15" customHeight="1" x14ac:dyDescent="0.25"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</row>
    <row r="200" spans="2:43" ht="15" customHeight="1" x14ac:dyDescent="0.25"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</row>
    <row r="201" spans="2:43" ht="15" customHeight="1" x14ac:dyDescent="0.25"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</row>
    <row r="202" spans="2:43" ht="15" customHeight="1" x14ac:dyDescent="0.25"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</row>
    <row r="203" spans="2:43" ht="15" customHeight="1" x14ac:dyDescent="0.25"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</row>
    <row r="204" spans="2:43" ht="15" customHeight="1" x14ac:dyDescent="0.25"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</row>
    <row r="205" spans="2:43" ht="15" customHeight="1" x14ac:dyDescent="0.25"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</row>
    <row r="206" spans="2:43" ht="15" customHeight="1" x14ac:dyDescent="0.25"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</row>
    <row r="207" spans="2:43" ht="15" customHeight="1" x14ac:dyDescent="0.25"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</row>
    <row r="208" spans="2:43" ht="15" customHeight="1" x14ac:dyDescent="0.2">
      <c r="B208" s="105"/>
      <c r="C208" s="105"/>
      <c r="D208" s="105"/>
      <c r="E208" s="105"/>
      <c r="F208" s="105"/>
      <c r="G208" s="105"/>
      <c r="H208" s="105"/>
      <c r="I208" s="105"/>
      <c r="J208" s="105"/>
      <c r="K208" s="105"/>
      <c r="L208" s="105"/>
      <c r="M208" s="105"/>
      <c r="N208" s="105"/>
      <c r="O208" s="105"/>
      <c r="P208" s="105"/>
      <c r="Q208" s="105"/>
      <c r="R208" s="105"/>
      <c r="S208" s="105"/>
      <c r="T208" s="105"/>
      <c r="U208" s="105"/>
      <c r="V208" s="105"/>
      <c r="W208" s="105"/>
      <c r="X208" s="105"/>
      <c r="Y208" s="105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</row>
    <row r="209" spans="2:43" ht="15" customHeight="1" x14ac:dyDescent="0.2">
      <c r="B209" s="105"/>
      <c r="C209" s="105"/>
      <c r="D209" s="105"/>
      <c r="E209" s="105"/>
      <c r="F209" s="105"/>
      <c r="G209" s="105"/>
      <c r="H209" s="105"/>
      <c r="I209" s="105"/>
      <c r="J209" s="105"/>
      <c r="K209" s="105"/>
      <c r="L209" s="105"/>
      <c r="M209" s="105"/>
      <c r="N209" s="105"/>
      <c r="O209" s="105"/>
      <c r="P209" s="105"/>
      <c r="Q209" s="105"/>
      <c r="R209" s="105"/>
      <c r="S209" s="105"/>
      <c r="T209" s="105"/>
      <c r="U209" s="105"/>
      <c r="V209" s="105"/>
      <c r="W209" s="105"/>
      <c r="X209" s="105"/>
      <c r="Y209" s="105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</row>
    <row r="210" spans="2:43" ht="15" customHeight="1" x14ac:dyDescent="0.2">
      <c r="B210" s="105"/>
      <c r="C210" s="105"/>
      <c r="D210" s="105"/>
      <c r="E210" s="105"/>
      <c r="F210" s="105"/>
      <c r="G210" s="105"/>
      <c r="H210" s="105"/>
      <c r="I210" s="105"/>
      <c r="J210" s="105"/>
      <c r="K210" s="105"/>
      <c r="L210" s="105"/>
      <c r="M210" s="105"/>
      <c r="N210" s="105"/>
      <c r="O210" s="105"/>
      <c r="P210" s="105"/>
      <c r="Q210" s="105"/>
      <c r="R210" s="105"/>
      <c r="S210" s="105"/>
      <c r="T210" s="105"/>
      <c r="U210" s="105"/>
      <c r="V210" s="105"/>
      <c r="W210" s="105"/>
      <c r="X210" s="105"/>
      <c r="Y210" s="105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</row>
    <row r="211" spans="2:43" ht="15" customHeight="1" x14ac:dyDescent="0.2">
      <c r="B211" s="105"/>
      <c r="C211" s="105"/>
      <c r="D211" s="105"/>
      <c r="E211" s="105"/>
      <c r="F211" s="105"/>
      <c r="G211" s="105"/>
      <c r="H211" s="105"/>
      <c r="I211" s="105"/>
      <c r="J211" s="105"/>
      <c r="K211" s="105"/>
      <c r="L211" s="105"/>
      <c r="M211" s="105"/>
      <c r="N211" s="105"/>
      <c r="O211" s="105"/>
      <c r="P211" s="105"/>
      <c r="Q211" s="105"/>
      <c r="R211" s="105"/>
      <c r="S211" s="105"/>
      <c r="T211" s="105"/>
      <c r="U211" s="105"/>
      <c r="V211" s="105"/>
      <c r="W211" s="105"/>
      <c r="X211" s="105"/>
      <c r="Y211" s="105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</row>
    <row r="212" spans="2:43" ht="15" customHeight="1" x14ac:dyDescent="0.2">
      <c r="B212" s="105"/>
      <c r="C212" s="105"/>
      <c r="D212" s="105"/>
      <c r="E212" s="105"/>
      <c r="F212" s="105"/>
      <c r="G212" s="105"/>
      <c r="H212" s="105"/>
      <c r="I212" s="105"/>
      <c r="J212" s="105"/>
      <c r="K212" s="105"/>
      <c r="L212" s="105"/>
      <c r="M212" s="105"/>
      <c r="N212" s="105"/>
      <c r="O212" s="105"/>
      <c r="P212" s="105"/>
      <c r="Q212" s="105"/>
      <c r="R212" s="105"/>
      <c r="S212" s="105"/>
      <c r="T212" s="105"/>
      <c r="U212" s="105"/>
      <c r="V212" s="105"/>
      <c r="W212" s="105"/>
      <c r="X212" s="105"/>
      <c r="Y212" s="105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</row>
    <row r="213" spans="2:43" ht="15" customHeight="1" x14ac:dyDescent="0.2">
      <c r="B213" s="105"/>
      <c r="C213" s="105"/>
      <c r="D213" s="105"/>
      <c r="E213" s="105"/>
      <c r="F213" s="105"/>
      <c r="G213" s="105"/>
      <c r="H213" s="105"/>
      <c r="I213" s="105"/>
      <c r="J213" s="105"/>
      <c r="K213" s="105"/>
      <c r="L213" s="105"/>
      <c r="M213" s="105"/>
      <c r="N213" s="105"/>
      <c r="O213" s="105"/>
      <c r="P213" s="105"/>
      <c r="Q213" s="105"/>
      <c r="R213" s="105"/>
      <c r="S213" s="105"/>
      <c r="T213" s="105"/>
      <c r="U213" s="105"/>
      <c r="V213" s="105"/>
      <c r="W213" s="105"/>
      <c r="X213" s="105"/>
      <c r="Y213" s="105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</row>
    <row r="214" spans="2:43" ht="15" customHeight="1" x14ac:dyDescent="0.2">
      <c r="B214" s="105"/>
      <c r="C214" s="105"/>
      <c r="D214" s="105"/>
      <c r="E214" s="105"/>
      <c r="F214" s="105"/>
      <c r="G214" s="105"/>
      <c r="H214" s="105"/>
      <c r="I214" s="105"/>
      <c r="J214" s="105"/>
      <c r="K214" s="105"/>
      <c r="L214" s="105"/>
      <c r="M214" s="105"/>
      <c r="N214" s="105"/>
      <c r="O214" s="105"/>
      <c r="P214" s="105"/>
      <c r="Q214" s="105"/>
      <c r="R214" s="105"/>
      <c r="S214" s="105"/>
      <c r="T214" s="105"/>
      <c r="U214" s="105"/>
      <c r="V214" s="105"/>
      <c r="W214" s="105"/>
      <c r="X214" s="105"/>
      <c r="Y214" s="105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</row>
    <row r="215" spans="2:43" ht="15" customHeight="1" x14ac:dyDescent="0.2">
      <c r="B215" s="105"/>
      <c r="C215" s="105"/>
      <c r="D215" s="105"/>
      <c r="E215" s="105"/>
      <c r="F215" s="105"/>
      <c r="G215" s="105"/>
      <c r="H215" s="105"/>
      <c r="I215" s="105"/>
      <c r="J215" s="105"/>
      <c r="K215" s="105"/>
      <c r="L215" s="105"/>
      <c r="M215" s="105"/>
      <c r="N215" s="105"/>
      <c r="O215" s="105"/>
      <c r="P215" s="105"/>
      <c r="Q215" s="105"/>
      <c r="R215" s="105"/>
      <c r="S215" s="105"/>
      <c r="T215" s="105"/>
      <c r="U215" s="105"/>
      <c r="V215" s="105"/>
      <c r="W215" s="105"/>
      <c r="X215" s="105"/>
      <c r="Y215" s="105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</row>
    <row r="216" spans="2:43" ht="15" customHeight="1" x14ac:dyDescent="0.2">
      <c r="B216" s="105"/>
      <c r="C216" s="105"/>
      <c r="D216" s="105"/>
      <c r="E216" s="105"/>
      <c r="F216" s="105"/>
      <c r="G216" s="105"/>
      <c r="H216" s="105"/>
      <c r="I216" s="105"/>
      <c r="J216" s="105"/>
      <c r="K216" s="105"/>
      <c r="L216" s="105"/>
      <c r="M216" s="105"/>
      <c r="N216" s="105"/>
      <c r="O216" s="105"/>
      <c r="P216" s="105"/>
      <c r="Q216" s="105"/>
      <c r="R216" s="105"/>
      <c r="S216" s="105"/>
      <c r="T216" s="105"/>
      <c r="U216" s="105"/>
      <c r="V216" s="105"/>
      <c r="W216" s="105"/>
      <c r="X216" s="105"/>
      <c r="Y216" s="105"/>
      <c r="Z216" s="105"/>
      <c r="AA216" s="105"/>
      <c r="AB216" s="105"/>
      <c r="AC216" s="105"/>
      <c r="AD216" s="105"/>
      <c r="AE216" s="105"/>
      <c r="AF216" s="105"/>
      <c r="AG216" s="105"/>
      <c r="AH216" s="105"/>
      <c r="AI216" s="105"/>
      <c r="AJ216" s="105"/>
      <c r="AK216" s="105"/>
      <c r="AL216" s="105"/>
      <c r="AM216" s="105"/>
      <c r="AN216" s="105"/>
      <c r="AO216" s="105"/>
      <c r="AP216" s="105"/>
      <c r="AQ216" s="105"/>
    </row>
    <row r="217" spans="2:43" ht="15" customHeight="1" x14ac:dyDescent="0.2">
      <c r="B217" s="105"/>
      <c r="C217" s="105"/>
      <c r="D217" s="105"/>
      <c r="E217" s="105"/>
      <c r="F217" s="105"/>
      <c r="G217" s="105"/>
      <c r="H217" s="105"/>
      <c r="I217" s="105"/>
      <c r="J217" s="105"/>
      <c r="K217" s="105"/>
      <c r="L217" s="105"/>
      <c r="M217" s="105"/>
      <c r="N217" s="105"/>
      <c r="O217" s="105"/>
      <c r="P217" s="105"/>
      <c r="Q217" s="105"/>
      <c r="R217" s="105"/>
      <c r="S217" s="105"/>
      <c r="T217" s="105"/>
      <c r="U217" s="105"/>
      <c r="V217" s="105"/>
      <c r="W217" s="105"/>
      <c r="X217" s="105"/>
      <c r="Y217" s="105"/>
      <c r="Z217" s="105"/>
      <c r="AA217" s="105"/>
      <c r="AB217" s="105"/>
      <c r="AC217" s="105"/>
      <c r="AD217" s="105"/>
      <c r="AE217" s="105"/>
      <c r="AF217" s="105"/>
      <c r="AG217" s="105"/>
      <c r="AH217" s="105"/>
      <c r="AI217" s="105"/>
      <c r="AJ217" s="105"/>
      <c r="AK217" s="105"/>
      <c r="AL217" s="105"/>
      <c r="AM217" s="105"/>
      <c r="AN217" s="105"/>
      <c r="AO217" s="105"/>
      <c r="AP217" s="105"/>
      <c r="AQ217" s="105"/>
    </row>
    <row r="218" spans="2:43" ht="15" customHeight="1" x14ac:dyDescent="0.2">
      <c r="B218" s="105"/>
      <c r="C218" s="105"/>
      <c r="D218" s="105"/>
      <c r="E218" s="105"/>
      <c r="F218" s="105"/>
      <c r="G218" s="105"/>
      <c r="H218" s="105"/>
      <c r="I218" s="105"/>
      <c r="J218" s="105"/>
      <c r="K218" s="105"/>
      <c r="L218" s="105"/>
      <c r="M218" s="105"/>
      <c r="N218" s="105"/>
      <c r="O218" s="105"/>
      <c r="P218" s="105"/>
      <c r="Q218" s="105"/>
      <c r="R218" s="105"/>
      <c r="S218" s="105"/>
      <c r="T218" s="105"/>
      <c r="U218" s="105"/>
      <c r="V218" s="105"/>
      <c r="W218" s="105"/>
      <c r="X218" s="105"/>
      <c r="Y218" s="105"/>
      <c r="Z218" s="105"/>
      <c r="AA218" s="105"/>
      <c r="AB218" s="105"/>
      <c r="AC218" s="105"/>
      <c r="AD218" s="105"/>
      <c r="AE218" s="105"/>
      <c r="AF218" s="105"/>
      <c r="AG218" s="105"/>
      <c r="AH218" s="105"/>
      <c r="AI218" s="105"/>
      <c r="AJ218" s="105"/>
      <c r="AK218" s="105"/>
      <c r="AL218" s="105"/>
      <c r="AM218" s="105"/>
      <c r="AN218" s="105"/>
      <c r="AO218" s="105"/>
      <c r="AP218" s="105"/>
      <c r="AQ218" s="105"/>
    </row>
    <row r="219" spans="2:43" ht="15" customHeight="1" x14ac:dyDescent="0.2">
      <c r="B219" s="105"/>
      <c r="C219" s="105"/>
      <c r="D219" s="105"/>
      <c r="E219" s="105"/>
      <c r="F219" s="105"/>
      <c r="G219" s="105"/>
      <c r="H219" s="105"/>
      <c r="I219" s="105"/>
      <c r="J219" s="105"/>
      <c r="K219" s="105"/>
      <c r="L219" s="105"/>
      <c r="M219" s="105"/>
      <c r="N219" s="105"/>
      <c r="O219" s="105"/>
      <c r="P219" s="105"/>
      <c r="Q219" s="105"/>
      <c r="R219" s="105"/>
      <c r="S219" s="105"/>
      <c r="T219" s="105"/>
      <c r="U219" s="105"/>
      <c r="V219" s="105"/>
      <c r="W219" s="105"/>
      <c r="X219" s="105"/>
      <c r="Y219" s="105"/>
      <c r="Z219" s="105"/>
      <c r="AA219" s="105"/>
      <c r="AB219" s="105"/>
      <c r="AC219" s="105"/>
      <c r="AD219" s="105"/>
      <c r="AE219" s="105"/>
      <c r="AF219" s="105"/>
      <c r="AG219" s="105"/>
      <c r="AH219" s="105"/>
      <c r="AI219" s="105"/>
      <c r="AJ219" s="105"/>
      <c r="AK219" s="105"/>
      <c r="AL219" s="105"/>
      <c r="AM219" s="105"/>
      <c r="AN219" s="105"/>
      <c r="AO219" s="105"/>
      <c r="AP219" s="105"/>
      <c r="AQ219" s="105"/>
    </row>
    <row r="227" spans="2:38" ht="15" customHeight="1" x14ac:dyDescent="0.2">
      <c r="B227" s="105"/>
      <c r="C227" s="105"/>
      <c r="D227" s="105"/>
      <c r="E227" s="105"/>
      <c r="F227" s="105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5"/>
      <c r="R227" s="105"/>
      <c r="S227" s="105"/>
      <c r="T227" s="105"/>
      <c r="U227" s="105"/>
      <c r="V227" s="105"/>
      <c r="W227" s="105"/>
      <c r="X227" s="105"/>
      <c r="Y227" s="105"/>
      <c r="Z227" s="105"/>
      <c r="AA227" s="105"/>
      <c r="AB227" s="105"/>
      <c r="AC227" s="105"/>
      <c r="AD227" s="105"/>
      <c r="AE227" s="105"/>
      <c r="AF227" s="105"/>
      <c r="AG227" s="105"/>
      <c r="AH227" s="105"/>
      <c r="AI227" s="105"/>
      <c r="AJ227" s="105"/>
      <c r="AK227" s="105"/>
      <c r="AL227" s="105"/>
    </row>
    <row r="228" spans="2:38" ht="15" customHeight="1" x14ac:dyDescent="0.2">
      <c r="B228" s="105"/>
      <c r="C228" s="105"/>
      <c r="D228" s="105"/>
      <c r="E228" s="105"/>
      <c r="F228" s="105"/>
      <c r="G228" s="105"/>
      <c r="H228" s="105"/>
      <c r="I228" s="105"/>
      <c r="J228" s="105"/>
      <c r="K228" s="105"/>
      <c r="L228" s="105"/>
      <c r="M228" s="105"/>
      <c r="N228" s="105"/>
      <c r="O228" s="105"/>
      <c r="P228" s="105"/>
      <c r="Q228" s="105"/>
      <c r="R228" s="105"/>
      <c r="S228" s="105"/>
      <c r="T228" s="105"/>
      <c r="U228" s="105"/>
      <c r="V228" s="105"/>
      <c r="W228" s="105"/>
      <c r="X228" s="105"/>
      <c r="Y228" s="105"/>
      <c r="Z228" s="105"/>
      <c r="AA228" s="105"/>
      <c r="AB228" s="105"/>
      <c r="AC228" s="105"/>
      <c r="AD228" s="105"/>
      <c r="AE228" s="105"/>
      <c r="AF228" s="105"/>
      <c r="AG228" s="105"/>
      <c r="AH228" s="105"/>
      <c r="AI228" s="105"/>
      <c r="AJ228" s="105"/>
      <c r="AK228" s="105"/>
      <c r="AL228" s="105"/>
    </row>
    <row r="229" spans="2:38" ht="15" customHeight="1" x14ac:dyDescent="0.2">
      <c r="B229" s="105"/>
      <c r="C229" s="105"/>
      <c r="D229" s="105"/>
      <c r="E229" s="105"/>
      <c r="F229" s="105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  <c r="Q229" s="105"/>
      <c r="R229" s="105"/>
      <c r="S229" s="105"/>
      <c r="T229" s="105"/>
      <c r="U229" s="105"/>
      <c r="V229" s="105"/>
      <c r="W229" s="105"/>
      <c r="X229" s="105"/>
      <c r="Y229" s="105"/>
      <c r="Z229" s="105"/>
      <c r="AA229" s="105"/>
      <c r="AB229" s="105"/>
      <c r="AC229" s="105"/>
      <c r="AD229" s="105"/>
      <c r="AE229" s="105"/>
      <c r="AF229" s="105"/>
      <c r="AG229" s="105"/>
      <c r="AH229" s="105"/>
      <c r="AI229" s="105"/>
      <c r="AJ229" s="105"/>
      <c r="AK229" s="105"/>
      <c r="AL229" s="105"/>
    </row>
    <row r="230" spans="2:38" ht="15" customHeight="1" x14ac:dyDescent="0.2">
      <c r="B230" s="105"/>
      <c r="C230" s="105"/>
      <c r="D230" s="105"/>
      <c r="E230" s="105"/>
      <c r="F230" s="105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5"/>
      <c r="R230" s="105"/>
      <c r="S230" s="105"/>
      <c r="T230" s="105"/>
      <c r="U230" s="105"/>
      <c r="V230" s="105"/>
      <c r="W230" s="105"/>
      <c r="X230" s="105"/>
      <c r="Y230" s="105"/>
      <c r="Z230" s="105"/>
      <c r="AA230" s="105"/>
      <c r="AB230" s="105"/>
      <c r="AC230" s="105"/>
      <c r="AD230" s="105"/>
      <c r="AE230" s="105"/>
      <c r="AF230" s="105"/>
      <c r="AG230" s="105"/>
      <c r="AH230" s="105"/>
      <c r="AI230" s="105"/>
      <c r="AJ230" s="105"/>
      <c r="AK230" s="105"/>
      <c r="AL230" s="105"/>
    </row>
    <row r="231" spans="2:38" ht="15" customHeight="1" x14ac:dyDescent="0.2">
      <c r="B231" s="105"/>
      <c r="C231" s="105"/>
      <c r="D231" s="105"/>
      <c r="E231" s="105"/>
      <c r="F231" s="105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5"/>
      <c r="R231" s="105"/>
      <c r="S231" s="105"/>
      <c r="T231" s="105"/>
      <c r="U231" s="105"/>
      <c r="V231" s="105"/>
      <c r="W231" s="105"/>
      <c r="X231" s="105"/>
      <c r="Y231" s="105"/>
      <c r="Z231" s="105"/>
      <c r="AA231" s="105"/>
      <c r="AB231" s="105"/>
      <c r="AC231" s="105"/>
      <c r="AD231" s="105"/>
      <c r="AE231" s="105"/>
      <c r="AF231" s="105"/>
      <c r="AG231" s="105"/>
      <c r="AH231" s="105"/>
      <c r="AI231" s="105"/>
      <c r="AJ231" s="105"/>
      <c r="AK231" s="105"/>
      <c r="AL231" s="105"/>
    </row>
    <row r="232" spans="2:38" ht="15" customHeight="1" x14ac:dyDescent="0.2">
      <c r="B232" s="105"/>
      <c r="C232" s="105"/>
      <c r="D232" s="105"/>
      <c r="E232" s="105"/>
      <c r="F232" s="105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5"/>
      <c r="R232" s="105"/>
      <c r="S232" s="105"/>
      <c r="T232" s="105"/>
      <c r="U232" s="105"/>
      <c r="V232" s="105"/>
      <c r="W232" s="105"/>
      <c r="X232" s="105"/>
      <c r="Y232" s="105"/>
      <c r="Z232" s="105"/>
      <c r="AA232" s="105"/>
      <c r="AB232" s="105"/>
      <c r="AC232" s="105"/>
      <c r="AD232" s="105"/>
      <c r="AE232" s="105"/>
      <c r="AF232" s="105"/>
      <c r="AG232" s="105"/>
      <c r="AH232" s="105"/>
      <c r="AI232" s="105"/>
      <c r="AJ232" s="105"/>
      <c r="AK232" s="105"/>
      <c r="AL232" s="105"/>
    </row>
    <row r="233" spans="2:38" ht="15" customHeight="1" x14ac:dyDescent="0.2">
      <c r="B233" s="105"/>
      <c r="C233" s="105"/>
      <c r="D233" s="105"/>
      <c r="E233" s="105"/>
      <c r="F233" s="105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5"/>
      <c r="R233" s="105"/>
      <c r="S233" s="105"/>
      <c r="T233" s="105"/>
      <c r="U233" s="105"/>
      <c r="V233" s="105"/>
      <c r="W233" s="105"/>
      <c r="X233" s="105"/>
      <c r="Y233" s="105"/>
      <c r="Z233" s="105"/>
      <c r="AA233" s="105"/>
      <c r="AB233" s="105"/>
      <c r="AC233" s="105"/>
      <c r="AD233" s="105"/>
      <c r="AE233" s="105"/>
      <c r="AF233" s="105"/>
      <c r="AG233" s="105"/>
      <c r="AH233" s="105"/>
      <c r="AI233" s="105"/>
      <c r="AJ233" s="105"/>
      <c r="AK233" s="105"/>
      <c r="AL233" s="105"/>
    </row>
    <row r="234" spans="2:38" ht="15" customHeight="1" x14ac:dyDescent="0.2">
      <c r="B234" s="105"/>
      <c r="C234" s="105"/>
      <c r="D234" s="105"/>
      <c r="E234" s="105"/>
      <c r="F234" s="105"/>
      <c r="G234" s="105"/>
      <c r="H234" s="105"/>
      <c r="I234" s="105"/>
      <c r="J234" s="105"/>
      <c r="K234" s="105"/>
      <c r="L234" s="105"/>
      <c r="M234" s="105"/>
      <c r="N234" s="105"/>
      <c r="O234" s="105"/>
      <c r="P234" s="105"/>
      <c r="Q234" s="105"/>
      <c r="R234" s="105"/>
      <c r="S234" s="105"/>
      <c r="T234" s="105"/>
      <c r="U234" s="105"/>
      <c r="V234" s="105"/>
      <c r="W234" s="105"/>
      <c r="X234" s="105"/>
      <c r="Y234" s="105"/>
      <c r="Z234" s="105"/>
      <c r="AA234" s="105"/>
      <c r="AB234" s="105"/>
      <c r="AC234" s="105"/>
      <c r="AD234" s="105"/>
      <c r="AE234" s="105"/>
      <c r="AF234" s="105"/>
      <c r="AG234" s="105"/>
      <c r="AH234" s="105"/>
      <c r="AI234" s="105"/>
      <c r="AJ234" s="105"/>
      <c r="AK234" s="105"/>
      <c r="AL234" s="105"/>
    </row>
    <row r="235" spans="2:38" ht="15" customHeight="1" x14ac:dyDescent="0.2">
      <c r="B235" s="105"/>
      <c r="C235" s="105"/>
      <c r="D235" s="105"/>
      <c r="E235" s="105"/>
      <c r="F235" s="105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5"/>
      <c r="R235" s="105"/>
      <c r="S235" s="105"/>
      <c r="T235" s="105"/>
      <c r="U235" s="105"/>
      <c r="V235" s="105"/>
      <c r="W235" s="105"/>
      <c r="X235" s="105"/>
      <c r="Y235" s="105"/>
      <c r="Z235" s="105"/>
      <c r="AA235" s="105"/>
      <c r="AB235" s="105"/>
      <c r="AC235" s="105"/>
      <c r="AD235" s="105"/>
      <c r="AE235" s="105"/>
      <c r="AF235" s="105"/>
      <c r="AG235" s="105"/>
      <c r="AH235" s="105"/>
      <c r="AI235" s="105"/>
      <c r="AJ235" s="105"/>
      <c r="AK235" s="105"/>
      <c r="AL235" s="105"/>
    </row>
    <row r="236" spans="2:38" ht="15" customHeight="1" x14ac:dyDescent="0.2">
      <c r="B236" s="105"/>
      <c r="C236" s="105"/>
      <c r="D236" s="105"/>
      <c r="E236" s="105"/>
      <c r="F236" s="105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  <c r="Q236" s="105"/>
      <c r="R236" s="105"/>
      <c r="S236" s="105"/>
      <c r="T236" s="105"/>
      <c r="U236" s="105"/>
      <c r="V236" s="105"/>
      <c r="W236" s="105"/>
      <c r="X236" s="105"/>
      <c r="Y236" s="105"/>
      <c r="Z236" s="105"/>
      <c r="AA236" s="105"/>
      <c r="AB236" s="105"/>
      <c r="AC236" s="105"/>
      <c r="AD236" s="105"/>
      <c r="AE236" s="105"/>
      <c r="AF236" s="105"/>
      <c r="AG236" s="105"/>
      <c r="AH236" s="105"/>
      <c r="AI236" s="105"/>
      <c r="AJ236" s="105"/>
      <c r="AK236" s="105"/>
      <c r="AL236" s="105"/>
    </row>
    <row r="237" spans="2:38" ht="15" customHeight="1" x14ac:dyDescent="0.2">
      <c r="B237" s="105"/>
      <c r="C237" s="105"/>
      <c r="D237" s="105"/>
      <c r="E237" s="105"/>
      <c r="F237" s="105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  <c r="Q237" s="105"/>
      <c r="R237" s="105"/>
      <c r="S237" s="105"/>
      <c r="T237" s="105"/>
      <c r="U237" s="105"/>
      <c r="V237" s="105"/>
      <c r="W237" s="105"/>
      <c r="X237" s="105"/>
      <c r="Y237" s="105"/>
      <c r="Z237" s="105"/>
      <c r="AA237" s="105"/>
      <c r="AB237" s="105"/>
      <c r="AC237" s="105"/>
      <c r="AD237" s="105"/>
      <c r="AE237" s="105"/>
      <c r="AF237" s="105"/>
      <c r="AG237" s="105"/>
      <c r="AH237" s="105"/>
      <c r="AI237" s="105"/>
      <c r="AJ237" s="105"/>
      <c r="AK237" s="105"/>
      <c r="AL237" s="105"/>
    </row>
    <row r="238" spans="2:38" ht="15" customHeight="1" x14ac:dyDescent="0.2">
      <c r="B238" s="105"/>
      <c r="C238" s="105"/>
      <c r="D238" s="105"/>
      <c r="E238" s="105"/>
      <c r="F238" s="105"/>
      <c r="G238" s="105"/>
      <c r="H238" s="105"/>
      <c r="I238" s="105"/>
      <c r="J238" s="105"/>
      <c r="K238" s="105"/>
      <c r="L238" s="105"/>
      <c r="M238" s="105"/>
      <c r="N238" s="105"/>
      <c r="O238" s="105"/>
      <c r="P238" s="105"/>
      <c r="Q238" s="105"/>
      <c r="R238" s="105"/>
      <c r="S238" s="105"/>
      <c r="T238" s="105"/>
      <c r="U238" s="105"/>
      <c r="V238" s="105"/>
      <c r="W238" s="105"/>
      <c r="X238" s="105"/>
      <c r="Y238" s="105"/>
      <c r="Z238" s="105"/>
      <c r="AA238" s="105"/>
      <c r="AB238" s="105"/>
      <c r="AC238" s="105"/>
      <c r="AD238" s="105"/>
      <c r="AE238" s="105"/>
      <c r="AF238" s="105"/>
      <c r="AG238" s="105"/>
      <c r="AH238" s="105"/>
      <c r="AI238" s="105"/>
      <c r="AJ238" s="105"/>
      <c r="AK238" s="105"/>
      <c r="AL238" s="105"/>
    </row>
    <row r="239" spans="2:38" ht="15" customHeight="1" x14ac:dyDescent="0.2">
      <c r="B239" s="105"/>
      <c r="C239" s="105"/>
      <c r="D239" s="105"/>
      <c r="E239" s="105"/>
      <c r="F239" s="105"/>
      <c r="G239" s="105"/>
      <c r="H239" s="105"/>
      <c r="I239" s="105"/>
      <c r="J239" s="105"/>
      <c r="K239" s="105"/>
      <c r="L239" s="105"/>
      <c r="M239" s="105"/>
      <c r="N239" s="105"/>
      <c r="O239" s="105"/>
      <c r="P239" s="105"/>
      <c r="Q239" s="105"/>
      <c r="R239" s="105"/>
      <c r="S239" s="105"/>
      <c r="T239" s="105"/>
      <c r="U239" s="105"/>
      <c r="V239" s="105"/>
      <c r="W239" s="105"/>
      <c r="X239" s="105"/>
      <c r="Y239" s="105"/>
      <c r="Z239" s="105"/>
      <c r="AA239" s="105"/>
      <c r="AB239" s="105"/>
      <c r="AC239" s="105"/>
      <c r="AD239" s="105"/>
      <c r="AE239" s="105"/>
      <c r="AF239" s="105"/>
      <c r="AG239" s="105"/>
      <c r="AH239" s="105"/>
      <c r="AI239" s="105"/>
      <c r="AJ239" s="105"/>
      <c r="AK239" s="105"/>
      <c r="AL239" s="105"/>
    </row>
    <row r="240" spans="2:38" ht="15" customHeight="1" x14ac:dyDescent="0.2">
      <c r="B240" s="105"/>
      <c r="C240" s="105"/>
      <c r="D240" s="105"/>
      <c r="E240" s="105"/>
      <c r="F240" s="105"/>
      <c r="G240" s="105"/>
      <c r="H240" s="105"/>
      <c r="I240" s="105"/>
      <c r="J240" s="105"/>
      <c r="K240" s="105"/>
      <c r="L240" s="105"/>
      <c r="M240" s="105"/>
      <c r="N240" s="105"/>
      <c r="O240" s="105"/>
      <c r="P240" s="105"/>
      <c r="Q240" s="105"/>
      <c r="R240" s="105"/>
      <c r="S240" s="105"/>
      <c r="T240" s="105"/>
      <c r="U240" s="105"/>
      <c r="V240" s="105"/>
      <c r="W240" s="105"/>
      <c r="X240" s="105"/>
      <c r="Y240" s="105"/>
      <c r="Z240" s="105"/>
      <c r="AA240" s="105"/>
      <c r="AB240" s="105"/>
      <c r="AC240" s="105"/>
      <c r="AD240" s="105"/>
      <c r="AE240" s="105"/>
      <c r="AF240" s="105"/>
      <c r="AG240" s="105"/>
      <c r="AH240" s="105"/>
      <c r="AI240" s="105"/>
      <c r="AJ240" s="105"/>
      <c r="AK240" s="105"/>
      <c r="AL240" s="105"/>
    </row>
    <row r="241" spans="2:38" ht="15" customHeight="1" x14ac:dyDescent="0.2">
      <c r="B241" s="105"/>
      <c r="C241" s="105"/>
      <c r="D241" s="105"/>
      <c r="E241" s="105"/>
      <c r="F241" s="105"/>
      <c r="G241" s="105"/>
      <c r="H241" s="105"/>
      <c r="I241" s="105"/>
      <c r="J241" s="105"/>
      <c r="K241" s="105"/>
      <c r="L241" s="105"/>
      <c r="M241" s="105"/>
      <c r="N241" s="105"/>
      <c r="O241" s="105"/>
      <c r="P241" s="105"/>
      <c r="Q241" s="105"/>
      <c r="R241" s="105"/>
      <c r="S241" s="105"/>
      <c r="T241" s="105"/>
      <c r="U241" s="105"/>
      <c r="V241" s="105"/>
      <c r="W241" s="105"/>
      <c r="X241" s="105"/>
      <c r="Y241" s="105"/>
      <c r="Z241" s="105"/>
      <c r="AA241" s="105"/>
      <c r="AB241" s="105"/>
      <c r="AC241" s="105"/>
      <c r="AD241" s="105"/>
      <c r="AE241" s="105"/>
      <c r="AF241" s="105"/>
      <c r="AG241" s="105"/>
      <c r="AH241" s="105"/>
      <c r="AI241" s="105"/>
      <c r="AJ241" s="105"/>
      <c r="AK241" s="105"/>
      <c r="AL241" s="105"/>
    </row>
    <row r="242" spans="2:38" ht="15" customHeight="1" x14ac:dyDescent="0.2">
      <c r="B242" s="105"/>
      <c r="C242" s="105"/>
      <c r="D242" s="105"/>
      <c r="E242" s="105"/>
      <c r="F242" s="105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5"/>
      <c r="R242" s="105"/>
      <c r="S242" s="105"/>
      <c r="T242" s="105"/>
      <c r="U242" s="105"/>
      <c r="V242" s="105"/>
      <c r="W242" s="105"/>
      <c r="X242" s="105"/>
      <c r="Y242" s="105"/>
      <c r="Z242" s="105"/>
      <c r="AA242" s="105"/>
      <c r="AB242" s="105"/>
      <c r="AC242" s="105"/>
      <c r="AD242" s="105"/>
      <c r="AE242" s="105"/>
      <c r="AF242" s="105"/>
      <c r="AG242" s="105"/>
      <c r="AH242" s="105"/>
      <c r="AI242" s="105"/>
      <c r="AJ242" s="105"/>
      <c r="AK242" s="105"/>
      <c r="AL242" s="105"/>
    </row>
    <row r="243" spans="2:38" ht="15" customHeight="1" x14ac:dyDescent="0.2">
      <c r="B243" s="105"/>
      <c r="C243" s="105"/>
      <c r="D243" s="105"/>
      <c r="E243" s="105"/>
      <c r="F243" s="105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  <c r="Q243" s="105"/>
      <c r="R243" s="105"/>
      <c r="S243" s="105"/>
      <c r="T243" s="105"/>
      <c r="U243" s="105"/>
      <c r="V243" s="105"/>
      <c r="W243" s="105"/>
      <c r="X243" s="105"/>
      <c r="Y243" s="105"/>
      <c r="Z243" s="105"/>
      <c r="AA243" s="105"/>
      <c r="AB243" s="105"/>
      <c r="AC243" s="105"/>
      <c r="AD243" s="105"/>
      <c r="AE243" s="105"/>
      <c r="AF243" s="105"/>
      <c r="AG243" s="105"/>
      <c r="AH243" s="105"/>
      <c r="AI243" s="105"/>
      <c r="AJ243" s="105"/>
      <c r="AK243" s="105"/>
      <c r="AL243" s="105"/>
    </row>
    <row r="244" spans="2:38" ht="15" customHeight="1" x14ac:dyDescent="0.2">
      <c r="B244" s="105"/>
      <c r="C244" s="105"/>
      <c r="D244" s="105"/>
      <c r="E244" s="105"/>
      <c r="F244" s="105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5"/>
      <c r="R244" s="105"/>
      <c r="S244" s="105"/>
      <c r="T244" s="105"/>
      <c r="U244" s="105"/>
      <c r="V244" s="105"/>
      <c r="W244" s="105"/>
      <c r="X244" s="105"/>
      <c r="Y244" s="105"/>
      <c r="Z244" s="105"/>
      <c r="AA244" s="105"/>
      <c r="AB244" s="105"/>
      <c r="AC244" s="105"/>
      <c r="AD244" s="105"/>
      <c r="AE244" s="105"/>
      <c r="AF244" s="105"/>
      <c r="AG244" s="105"/>
      <c r="AH244" s="105"/>
      <c r="AI244" s="105"/>
      <c r="AJ244" s="105"/>
      <c r="AK244" s="105"/>
      <c r="AL244" s="105"/>
    </row>
    <row r="245" spans="2:38" ht="15" customHeight="1" x14ac:dyDescent="0.2">
      <c r="B245" s="105"/>
      <c r="C245" s="105"/>
      <c r="D245" s="105"/>
      <c r="E245" s="105"/>
      <c r="F245" s="105"/>
      <c r="G245" s="105"/>
      <c r="H245" s="105"/>
      <c r="I245" s="105"/>
      <c r="J245" s="105"/>
      <c r="K245" s="105"/>
      <c r="L245" s="105"/>
      <c r="M245" s="105"/>
      <c r="N245" s="105"/>
      <c r="O245" s="105"/>
      <c r="P245" s="105"/>
      <c r="Q245" s="105"/>
      <c r="R245" s="105"/>
      <c r="S245" s="105"/>
      <c r="T245" s="105"/>
      <c r="U245" s="105"/>
      <c r="V245" s="105"/>
      <c r="W245" s="105"/>
      <c r="X245" s="105"/>
      <c r="Y245" s="105"/>
      <c r="Z245" s="105"/>
      <c r="AA245" s="105"/>
      <c r="AB245" s="105"/>
      <c r="AC245" s="105"/>
      <c r="AD245" s="105"/>
      <c r="AE245" s="105"/>
      <c r="AF245" s="105"/>
      <c r="AG245" s="105"/>
      <c r="AH245" s="105"/>
      <c r="AI245" s="105"/>
      <c r="AJ245" s="105"/>
      <c r="AK245" s="105"/>
      <c r="AL245" s="105"/>
    </row>
    <row r="246" spans="2:38" ht="15" customHeight="1" x14ac:dyDescent="0.2">
      <c r="B246" s="105"/>
      <c r="C246" s="105"/>
      <c r="D246" s="105"/>
      <c r="E246" s="105"/>
      <c r="F246" s="105"/>
      <c r="G246" s="105"/>
      <c r="H246" s="105"/>
      <c r="I246" s="105"/>
      <c r="J246" s="105"/>
      <c r="K246" s="105"/>
      <c r="L246" s="105"/>
      <c r="M246" s="105"/>
      <c r="N246" s="105"/>
      <c r="O246" s="105"/>
      <c r="P246" s="105"/>
      <c r="Q246" s="105"/>
      <c r="R246" s="105"/>
      <c r="S246" s="105"/>
      <c r="T246" s="105"/>
      <c r="U246" s="105"/>
      <c r="V246" s="105"/>
      <c r="W246" s="105"/>
      <c r="X246" s="105"/>
      <c r="Y246" s="105"/>
      <c r="Z246" s="105"/>
      <c r="AA246" s="105"/>
      <c r="AB246" s="105"/>
      <c r="AC246" s="105"/>
      <c r="AD246" s="105"/>
      <c r="AE246" s="105"/>
      <c r="AF246" s="105"/>
      <c r="AG246" s="105"/>
      <c r="AH246" s="105"/>
      <c r="AI246" s="105"/>
      <c r="AJ246" s="105"/>
      <c r="AK246" s="105"/>
      <c r="AL246" s="105"/>
    </row>
    <row r="247" spans="2:38" ht="15" customHeight="1" x14ac:dyDescent="0.2">
      <c r="B247" s="105"/>
      <c r="C247" s="105"/>
      <c r="D247" s="105"/>
      <c r="E247" s="105"/>
      <c r="F247" s="105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  <c r="Q247" s="105"/>
      <c r="R247" s="105"/>
      <c r="S247" s="105"/>
      <c r="T247" s="105"/>
      <c r="U247" s="105"/>
      <c r="V247" s="105"/>
      <c r="W247" s="105"/>
      <c r="X247" s="105"/>
      <c r="Y247" s="105"/>
      <c r="Z247" s="105"/>
      <c r="AA247" s="105"/>
      <c r="AB247" s="105"/>
      <c r="AC247" s="105"/>
      <c r="AD247" s="105"/>
      <c r="AE247" s="105"/>
      <c r="AF247" s="105"/>
      <c r="AG247" s="105"/>
      <c r="AH247" s="105"/>
      <c r="AI247" s="105"/>
      <c r="AJ247" s="105"/>
      <c r="AK247" s="105"/>
      <c r="AL247" s="105"/>
    </row>
    <row r="248" spans="2:38" ht="15" customHeight="1" x14ac:dyDescent="0.2">
      <c r="B248" s="105"/>
      <c r="C248" s="105"/>
      <c r="D248" s="105"/>
      <c r="E248" s="105"/>
      <c r="F248" s="105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  <c r="Q248" s="105"/>
      <c r="R248" s="105"/>
      <c r="S248" s="105"/>
      <c r="T248" s="105"/>
      <c r="U248" s="105"/>
      <c r="V248" s="105"/>
      <c r="W248" s="105"/>
      <c r="X248" s="105"/>
      <c r="Y248" s="105"/>
      <c r="Z248" s="105"/>
      <c r="AA248" s="105"/>
      <c r="AB248" s="105"/>
      <c r="AC248" s="105"/>
      <c r="AD248" s="105"/>
      <c r="AE248" s="105"/>
      <c r="AF248" s="105"/>
      <c r="AG248" s="105"/>
      <c r="AH248" s="105"/>
      <c r="AI248" s="105"/>
      <c r="AJ248" s="105"/>
      <c r="AK248" s="105"/>
      <c r="AL248" s="105"/>
    </row>
    <row r="249" spans="2:38" ht="15" customHeight="1" x14ac:dyDescent="0.2">
      <c r="B249" s="105"/>
      <c r="C249" s="105"/>
      <c r="D249" s="105"/>
      <c r="E249" s="105"/>
      <c r="F249" s="105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  <c r="Q249" s="105"/>
      <c r="R249" s="105"/>
      <c r="S249" s="105"/>
      <c r="T249" s="105"/>
      <c r="U249" s="105"/>
      <c r="V249" s="105"/>
      <c r="W249" s="105"/>
      <c r="X249" s="105"/>
      <c r="Y249" s="105"/>
      <c r="Z249" s="105"/>
      <c r="AA249" s="105"/>
      <c r="AB249" s="105"/>
      <c r="AC249" s="105"/>
      <c r="AD249" s="105"/>
      <c r="AE249" s="105"/>
      <c r="AF249" s="105"/>
      <c r="AG249" s="105"/>
      <c r="AH249" s="105"/>
      <c r="AI249" s="105"/>
      <c r="AJ249" s="105"/>
      <c r="AK249" s="105"/>
      <c r="AL249" s="105"/>
    </row>
    <row r="250" spans="2:38" ht="15" customHeight="1" x14ac:dyDescent="0.2">
      <c r="B250" s="105"/>
      <c r="C250" s="105"/>
      <c r="D250" s="105"/>
      <c r="E250" s="105"/>
      <c r="F250" s="105"/>
      <c r="G250" s="105"/>
      <c r="H250" s="105"/>
      <c r="I250" s="105"/>
      <c r="J250" s="105"/>
      <c r="K250" s="105"/>
      <c r="L250" s="105"/>
      <c r="M250" s="105"/>
      <c r="N250" s="105"/>
      <c r="O250" s="105"/>
      <c r="P250" s="105"/>
      <c r="Q250" s="105"/>
      <c r="R250" s="105"/>
      <c r="S250" s="105"/>
      <c r="T250" s="105"/>
      <c r="U250" s="105"/>
      <c r="V250" s="105"/>
      <c r="W250" s="105"/>
      <c r="X250" s="105"/>
      <c r="Y250" s="105"/>
      <c r="Z250" s="105"/>
      <c r="AA250" s="105"/>
      <c r="AB250" s="105"/>
      <c r="AC250" s="105"/>
      <c r="AD250" s="105"/>
      <c r="AE250" s="105"/>
      <c r="AF250" s="105"/>
      <c r="AG250" s="105"/>
      <c r="AH250" s="105"/>
      <c r="AI250" s="105"/>
      <c r="AJ250" s="105"/>
      <c r="AK250" s="105"/>
      <c r="AL250" s="105"/>
    </row>
    <row r="251" spans="2:38" ht="15" customHeight="1" x14ac:dyDescent="0.2">
      <c r="B251" s="105"/>
      <c r="C251" s="105"/>
      <c r="D251" s="105"/>
      <c r="E251" s="105"/>
      <c r="F251" s="105"/>
      <c r="G251" s="105"/>
      <c r="H251" s="105"/>
      <c r="I251" s="105"/>
      <c r="J251" s="105"/>
      <c r="K251" s="105"/>
      <c r="L251" s="105"/>
      <c r="M251" s="105"/>
      <c r="N251" s="105"/>
      <c r="O251" s="105"/>
      <c r="P251" s="105"/>
      <c r="Q251" s="105"/>
      <c r="R251" s="105"/>
      <c r="S251" s="105"/>
      <c r="T251" s="105"/>
      <c r="U251" s="105"/>
      <c r="V251" s="105"/>
      <c r="W251" s="105"/>
      <c r="X251" s="105"/>
      <c r="Y251" s="105"/>
      <c r="Z251" s="105"/>
      <c r="AA251" s="105"/>
      <c r="AB251" s="105"/>
      <c r="AC251" s="105"/>
      <c r="AD251" s="105"/>
      <c r="AE251" s="105"/>
      <c r="AF251" s="105"/>
      <c r="AG251" s="105"/>
      <c r="AH251" s="105"/>
      <c r="AI251" s="105"/>
      <c r="AJ251" s="105"/>
      <c r="AK251" s="105"/>
      <c r="AL251" s="105"/>
    </row>
    <row r="252" spans="2:38" ht="15" customHeight="1" x14ac:dyDescent="0.2">
      <c r="B252" s="105"/>
      <c r="C252" s="105"/>
      <c r="D252" s="105"/>
      <c r="E252" s="105"/>
      <c r="F252" s="105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  <c r="Q252" s="105"/>
      <c r="R252" s="105"/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5"/>
      <c r="AD252" s="105"/>
      <c r="AE252" s="105"/>
      <c r="AF252" s="105"/>
      <c r="AG252" s="105"/>
      <c r="AH252" s="105"/>
      <c r="AI252" s="105"/>
      <c r="AJ252" s="105"/>
      <c r="AK252" s="105"/>
      <c r="AL252" s="105"/>
    </row>
    <row r="253" spans="2:38" ht="15" customHeight="1" x14ac:dyDescent="0.2">
      <c r="B253" s="105"/>
      <c r="C253" s="105"/>
      <c r="D253" s="105"/>
      <c r="E253" s="105"/>
      <c r="F253" s="105"/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  <c r="Q253" s="105"/>
      <c r="R253" s="105"/>
      <c r="S253" s="105"/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5"/>
      <c r="AD253" s="105"/>
      <c r="AE253" s="105"/>
      <c r="AF253" s="105"/>
      <c r="AG253" s="105"/>
      <c r="AH253" s="105"/>
      <c r="AI253" s="105"/>
      <c r="AJ253" s="105"/>
      <c r="AK253" s="105"/>
      <c r="AL253" s="105"/>
    </row>
    <row r="254" spans="2:38" ht="15" customHeight="1" x14ac:dyDescent="0.2">
      <c r="B254" s="105"/>
      <c r="C254" s="105"/>
      <c r="D254" s="105"/>
      <c r="E254" s="105"/>
      <c r="F254" s="105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  <c r="Q254" s="105"/>
      <c r="R254" s="105"/>
      <c r="S254" s="105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5"/>
      <c r="AD254" s="105"/>
      <c r="AE254" s="105"/>
      <c r="AF254" s="105"/>
      <c r="AG254" s="105"/>
      <c r="AH254" s="105"/>
      <c r="AI254" s="105"/>
      <c r="AJ254" s="105"/>
      <c r="AK254" s="105"/>
      <c r="AL254" s="105"/>
    </row>
    <row r="255" spans="2:38" ht="15" customHeight="1" x14ac:dyDescent="0.2">
      <c r="B255" s="105"/>
      <c r="C255" s="105"/>
      <c r="D255" s="105"/>
      <c r="E255" s="105"/>
      <c r="F255" s="105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5"/>
      <c r="R255" s="105"/>
      <c r="S255" s="105"/>
      <c r="T255" s="105"/>
      <c r="U255" s="105"/>
      <c r="V255" s="105"/>
      <c r="W255" s="105"/>
      <c r="X255" s="105"/>
      <c r="Y255" s="105"/>
      <c r="Z255" s="105"/>
      <c r="AA255" s="105"/>
      <c r="AB255" s="105"/>
      <c r="AC255" s="105"/>
      <c r="AD255" s="105"/>
      <c r="AE255" s="105"/>
      <c r="AF255" s="105"/>
      <c r="AG255" s="105"/>
      <c r="AH255" s="105"/>
      <c r="AI255" s="105"/>
      <c r="AJ255" s="105"/>
      <c r="AK255" s="105"/>
      <c r="AL255" s="105"/>
    </row>
    <row r="256" spans="2:38" ht="15" customHeight="1" x14ac:dyDescent="0.2">
      <c r="B256" s="105"/>
      <c r="C256" s="105"/>
      <c r="D256" s="105"/>
      <c r="E256" s="105"/>
      <c r="F256" s="105"/>
      <c r="G256" s="105"/>
      <c r="H256" s="105"/>
      <c r="I256" s="105"/>
      <c r="J256" s="105"/>
      <c r="K256" s="105"/>
      <c r="L256" s="105"/>
      <c r="M256" s="105"/>
      <c r="N256" s="105"/>
      <c r="O256" s="105"/>
      <c r="P256" s="105"/>
      <c r="Q256" s="105"/>
      <c r="R256" s="105"/>
      <c r="S256" s="105"/>
      <c r="T256" s="105"/>
      <c r="U256" s="105"/>
      <c r="V256" s="105"/>
      <c r="W256" s="105"/>
      <c r="X256" s="105"/>
      <c r="Y256" s="105"/>
      <c r="Z256" s="105"/>
      <c r="AA256" s="105"/>
      <c r="AB256" s="105"/>
      <c r="AC256" s="105"/>
      <c r="AD256" s="105"/>
      <c r="AE256" s="105"/>
      <c r="AF256" s="105"/>
      <c r="AG256" s="105"/>
      <c r="AH256" s="105"/>
      <c r="AI256" s="105"/>
      <c r="AJ256" s="105"/>
      <c r="AK256" s="105"/>
      <c r="AL256" s="105"/>
    </row>
    <row r="257" spans="2:38" ht="15" customHeight="1" x14ac:dyDescent="0.2">
      <c r="B257" s="105"/>
      <c r="C257" s="105"/>
      <c r="D257" s="105"/>
      <c r="E257" s="105"/>
      <c r="F257" s="105"/>
      <c r="G257" s="105"/>
      <c r="H257" s="105"/>
      <c r="I257" s="105"/>
      <c r="J257" s="105"/>
      <c r="K257" s="105"/>
      <c r="L257" s="105"/>
      <c r="M257" s="105"/>
      <c r="N257" s="105"/>
      <c r="O257" s="105"/>
      <c r="P257" s="105"/>
      <c r="Q257" s="105"/>
      <c r="R257" s="105"/>
      <c r="S257" s="105"/>
      <c r="T257" s="105"/>
      <c r="U257" s="105"/>
      <c r="V257" s="105"/>
      <c r="W257" s="105"/>
      <c r="X257" s="105"/>
      <c r="Y257" s="105"/>
      <c r="Z257" s="105"/>
      <c r="AA257" s="105"/>
      <c r="AB257" s="105"/>
      <c r="AC257" s="105"/>
      <c r="AD257" s="105"/>
      <c r="AE257" s="105"/>
      <c r="AF257" s="105"/>
      <c r="AG257" s="105"/>
      <c r="AH257" s="105"/>
      <c r="AI257" s="105"/>
      <c r="AJ257" s="105"/>
      <c r="AK257" s="105"/>
      <c r="AL257" s="105"/>
    </row>
  </sheetData>
  <sortState ref="AG30:AH35">
    <sortCondition descending="1" ref="AG3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35</v>
      </c>
      <c r="C1" s="3"/>
      <c r="D1" s="4"/>
      <c r="E1" s="5" t="s">
        <v>91</v>
      </c>
      <c r="F1" s="117"/>
      <c r="G1" s="79"/>
      <c r="H1" s="7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7"/>
      <c r="AB1" s="117"/>
      <c r="AC1" s="79"/>
      <c r="AD1" s="7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72" t="s">
        <v>126</v>
      </c>
      <c r="C2" s="73"/>
      <c r="D2" s="148"/>
      <c r="E2" s="13" t="s">
        <v>13</v>
      </c>
      <c r="F2" s="14"/>
      <c r="G2" s="14"/>
      <c r="H2" s="14"/>
      <c r="I2" s="20"/>
      <c r="J2" s="15"/>
      <c r="K2" s="106"/>
      <c r="L2" s="22" t="s">
        <v>127</v>
      </c>
      <c r="M2" s="14"/>
      <c r="N2" s="14"/>
      <c r="O2" s="21"/>
      <c r="P2" s="19"/>
      <c r="Q2" s="22" t="s">
        <v>128</v>
      </c>
      <c r="R2" s="14"/>
      <c r="S2" s="14"/>
      <c r="T2" s="14"/>
      <c r="U2" s="20"/>
      <c r="V2" s="21"/>
      <c r="W2" s="19"/>
      <c r="X2" s="149" t="s">
        <v>129</v>
      </c>
      <c r="Y2" s="150"/>
      <c r="Z2" s="151"/>
      <c r="AA2" s="13" t="s">
        <v>13</v>
      </c>
      <c r="AB2" s="14"/>
      <c r="AC2" s="14"/>
      <c r="AD2" s="14"/>
      <c r="AE2" s="20"/>
      <c r="AF2" s="15"/>
      <c r="AG2" s="106"/>
      <c r="AH2" s="22" t="s">
        <v>130</v>
      </c>
      <c r="AI2" s="14"/>
      <c r="AJ2" s="14"/>
      <c r="AK2" s="21"/>
      <c r="AL2" s="19"/>
      <c r="AM2" s="22" t="s">
        <v>128</v>
      </c>
      <c r="AN2" s="14"/>
      <c r="AO2" s="14"/>
      <c r="AP2" s="14"/>
      <c r="AQ2" s="20"/>
      <c r="AR2" s="21"/>
      <c r="AS2" s="15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52"/>
      <c r="L3" s="18" t="s">
        <v>5</v>
      </c>
      <c r="M3" s="18" t="s">
        <v>6</v>
      </c>
      <c r="N3" s="18" t="s">
        <v>60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5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52"/>
      <c r="AH3" s="18" t="s">
        <v>5</v>
      </c>
      <c r="AI3" s="18" t="s">
        <v>6</v>
      </c>
      <c r="AJ3" s="18" t="s">
        <v>60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5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5">
        <v>1982</v>
      </c>
      <c r="C4" s="25" t="s">
        <v>52</v>
      </c>
      <c r="D4" s="40" t="s">
        <v>37</v>
      </c>
      <c r="E4" s="25">
        <v>9</v>
      </c>
      <c r="F4" s="25">
        <v>0</v>
      </c>
      <c r="G4" s="25">
        <v>4</v>
      </c>
      <c r="H4" s="25">
        <v>7</v>
      </c>
      <c r="I4" s="25"/>
      <c r="J4" s="27"/>
      <c r="K4" s="171"/>
      <c r="L4" s="18"/>
      <c r="M4" s="18"/>
      <c r="N4" s="18"/>
      <c r="O4" s="18"/>
      <c r="P4" s="24"/>
      <c r="Q4" s="25">
        <v>9</v>
      </c>
      <c r="R4" s="25">
        <v>1</v>
      </c>
      <c r="S4" s="25">
        <v>13</v>
      </c>
      <c r="T4" s="25">
        <v>5</v>
      </c>
      <c r="U4" s="25"/>
      <c r="V4" s="153"/>
      <c r="W4" s="28"/>
      <c r="X4" s="25"/>
      <c r="Y4" s="36"/>
      <c r="Z4" s="40"/>
      <c r="AA4" s="25"/>
      <c r="AB4" s="25"/>
      <c r="AC4" s="25"/>
      <c r="AD4" s="34"/>
      <c r="AE4" s="25"/>
      <c r="AF4" s="27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54"/>
      <c r="AS4" s="128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5"/>
      <c r="C5" s="36"/>
      <c r="D5" s="40"/>
      <c r="E5" s="25"/>
      <c r="F5" s="25"/>
      <c r="G5" s="25"/>
      <c r="H5" s="34"/>
      <c r="I5" s="25"/>
      <c r="J5" s="27"/>
      <c r="K5" s="28"/>
      <c r="L5" s="91"/>
      <c r="M5" s="18"/>
      <c r="N5" s="18"/>
      <c r="O5" s="18"/>
      <c r="P5" s="24"/>
      <c r="Q5" s="25"/>
      <c r="R5" s="25"/>
      <c r="S5" s="34"/>
      <c r="T5" s="25"/>
      <c r="U5" s="25"/>
      <c r="V5" s="153"/>
      <c r="W5" s="28"/>
      <c r="X5" s="25"/>
      <c r="Y5" s="36"/>
      <c r="Z5" s="40"/>
      <c r="AA5" s="25"/>
      <c r="AB5" s="25"/>
      <c r="AC5" s="25"/>
      <c r="AD5" s="34"/>
      <c r="AE5" s="25"/>
      <c r="AF5" s="27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54"/>
      <c r="AS5" s="128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5">
        <v>1989</v>
      </c>
      <c r="C6" s="25" t="s">
        <v>58</v>
      </c>
      <c r="D6" s="40" t="s">
        <v>37</v>
      </c>
      <c r="E6" s="25">
        <v>20</v>
      </c>
      <c r="F6" s="25">
        <v>1</v>
      </c>
      <c r="G6" s="25">
        <v>9</v>
      </c>
      <c r="H6" s="25">
        <v>18</v>
      </c>
      <c r="I6" s="25"/>
      <c r="J6" s="27"/>
      <c r="K6" s="24"/>
      <c r="L6" s="18"/>
      <c r="M6" s="18"/>
      <c r="N6" s="18"/>
      <c r="O6" s="18"/>
      <c r="P6" s="24"/>
      <c r="Q6" s="25"/>
      <c r="R6" s="25"/>
      <c r="S6" s="25"/>
      <c r="T6" s="25"/>
      <c r="U6" s="25"/>
      <c r="V6" s="153"/>
      <c r="W6" s="28"/>
      <c r="X6" s="25"/>
      <c r="Y6" s="36"/>
      <c r="Z6" s="40"/>
      <c r="AA6" s="25"/>
      <c r="AB6" s="25"/>
      <c r="AC6" s="25"/>
      <c r="AD6" s="34"/>
      <c r="AE6" s="25"/>
      <c r="AF6" s="27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54"/>
      <c r="AS6" s="128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ht="14.25" x14ac:dyDescent="0.2">
      <c r="A7" s="42"/>
      <c r="B7" s="82" t="s">
        <v>131</v>
      </c>
      <c r="C7" s="77"/>
      <c r="D7" s="76"/>
      <c r="E7" s="75">
        <f>SUM(E4:E6)</f>
        <v>29</v>
      </c>
      <c r="F7" s="75">
        <f>SUM(F4:F6)</f>
        <v>1</v>
      </c>
      <c r="G7" s="75">
        <f>SUM(G4:G6)</f>
        <v>13</v>
      </c>
      <c r="H7" s="75">
        <f>SUM(H4:H6)</f>
        <v>25</v>
      </c>
      <c r="I7" s="75">
        <f>SUM(I4:I6)</f>
        <v>0</v>
      </c>
      <c r="J7" s="155">
        <v>0</v>
      </c>
      <c r="K7" s="106">
        <f>SUM(K4:K6)</f>
        <v>0</v>
      </c>
      <c r="L7" s="22"/>
      <c r="M7" s="20"/>
      <c r="N7" s="130"/>
      <c r="O7" s="131"/>
      <c r="P7" s="24"/>
      <c r="Q7" s="75">
        <f>SUM(Q4:Q6)</f>
        <v>9</v>
      </c>
      <c r="R7" s="75">
        <f>SUM(R4:R6)</f>
        <v>1</v>
      </c>
      <c r="S7" s="75">
        <f>SUM(S4:S6)</f>
        <v>13</v>
      </c>
      <c r="T7" s="75">
        <f>SUM(T4:T6)</f>
        <v>5</v>
      </c>
      <c r="U7" s="75">
        <f>SUM(U4:U6)</f>
        <v>0</v>
      </c>
      <c r="V7" s="39">
        <v>0</v>
      </c>
      <c r="W7" s="106">
        <f>SUM(W4:W6)</f>
        <v>0</v>
      </c>
      <c r="X7" s="16" t="s">
        <v>131</v>
      </c>
      <c r="Y7" s="17"/>
      <c r="Z7" s="15"/>
      <c r="AA7" s="75">
        <f>SUM(AA4:AA6)</f>
        <v>0</v>
      </c>
      <c r="AB7" s="75">
        <f>SUM(AB4:AB6)</f>
        <v>0</v>
      </c>
      <c r="AC7" s="75">
        <f>SUM(AC4:AC6)</f>
        <v>0</v>
      </c>
      <c r="AD7" s="75">
        <f>SUM(AD4:AD6)</f>
        <v>0</v>
      </c>
      <c r="AE7" s="75">
        <f>SUM(AE4:AE6)</f>
        <v>0</v>
      </c>
      <c r="AF7" s="155">
        <v>0</v>
      </c>
      <c r="AG7" s="106">
        <f>SUM(AG4:AG6)</f>
        <v>0</v>
      </c>
      <c r="AH7" s="22"/>
      <c r="AI7" s="20"/>
      <c r="AJ7" s="130"/>
      <c r="AK7" s="131"/>
      <c r="AL7" s="24"/>
      <c r="AM7" s="75">
        <f>SUM(AM4:AM6)</f>
        <v>0</v>
      </c>
      <c r="AN7" s="75">
        <f>SUM(AN4:AN6)</f>
        <v>0</v>
      </c>
      <c r="AO7" s="75">
        <f>SUM(AO4:AO6)</f>
        <v>0</v>
      </c>
      <c r="AP7" s="75">
        <f>SUM(AP4:AP6)</f>
        <v>0</v>
      </c>
      <c r="AQ7" s="75">
        <f>SUM(AQ4:AQ6)</f>
        <v>0</v>
      </c>
      <c r="AR7" s="155">
        <v>0</v>
      </c>
      <c r="AS7" s="152">
        <f>SUM(AS4:AS6)</f>
        <v>0</v>
      </c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42"/>
      <c r="C8" s="42"/>
      <c r="D8" s="42"/>
      <c r="E8" s="42"/>
      <c r="F8" s="42"/>
      <c r="G8" s="42"/>
      <c r="H8" s="42"/>
      <c r="I8" s="42"/>
      <c r="J8" s="43"/>
      <c r="K8" s="28"/>
      <c r="L8" s="24"/>
      <c r="M8" s="24"/>
      <c r="N8" s="24"/>
      <c r="O8" s="24"/>
      <c r="P8" s="42"/>
      <c r="Q8" s="42"/>
      <c r="R8" s="45"/>
      <c r="S8" s="42"/>
      <c r="T8" s="42"/>
      <c r="U8" s="24"/>
      <c r="V8" s="24"/>
      <c r="W8" s="28"/>
      <c r="X8" s="42"/>
      <c r="Y8" s="42"/>
      <c r="Z8" s="42"/>
      <c r="AA8" s="42"/>
      <c r="AB8" s="42"/>
      <c r="AC8" s="42"/>
      <c r="AD8" s="42"/>
      <c r="AE8" s="42"/>
      <c r="AF8" s="43"/>
      <c r="AG8" s="28"/>
      <c r="AH8" s="24"/>
      <c r="AI8" s="24"/>
      <c r="AJ8" s="24"/>
      <c r="AK8" s="24"/>
      <c r="AL8" s="42"/>
      <c r="AM8" s="42"/>
      <c r="AN8" s="45"/>
      <c r="AO8" s="42"/>
      <c r="AP8" s="42"/>
      <c r="AQ8" s="24"/>
      <c r="AR8" s="24"/>
      <c r="AS8" s="28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156" t="s">
        <v>132</v>
      </c>
      <c r="C9" s="157"/>
      <c r="D9" s="158"/>
      <c r="E9" s="15" t="s">
        <v>3</v>
      </c>
      <c r="F9" s="18" t="s">
        <v>8</v>
      </c>
      <c r="G9" s="15" t="s">
        <v>5</v>
      </c>
      <c r="H9" s="18" t="s">
        <v>6</v>
      </c>
      <c r="I9" s="18" t="s">
        <v>17</v>
      </c>
      <c r="J9" s="18" t="s">
        <v>22</v>
      </c>
      <c r="K9" s="24"/>
      <c r="L9" s="18" t="s">
        <v>27</v>
      </c>
      <c r="M9" s="18" t="s">
        <v>28</v>
      </c>
      <c r="N9" s="18" t="s">
        <v>133</v>
      </c>
      <c r="O9" s="18" t="s">
        <v>134</v>
      </c>
      <c r="Q9" s="45"/>
      <c r="R9" s="45" t="s">
        <v>54</v>
      </c>
      <c r="S9" s="45"/>
      <c r="T9" s="42" t="s">
        <v>55</v>
      </c>
      <c r="U9" s="24"/>
      <c r="V9" s="28"/>
      <c r="W9" s="28"/>
      <c r="X9" s="159"/>
      <c r="Y9" s="159"/>
      <c r="Z9" s="159"/>
      <c r="AA9" s="159"/>
      <c r="AB9" s="159"/>
      <c r="AC9" s="45"/>
      <c r="AD9" s="45"/>
      <c r="AE9" s="45"/>
      <c r="AF9" s="42"/>
      <c r="AG9" s="42"/>
      <c r="AH9" s="42"/>
      <c r="AI9" s="42"/>
      <c r="AJ9" s="42"/>
      <c r="AK9" s="42"/>
      <c r="AM9" s="28"/>
      <c r="AN9" s="159"/>
      <c r="AO9" s="159"/>
      <c r="AP9" s="159"/>
      <c r="AQ9" s="159"/>
      <c r="AR9" s="159"/>
      <c r="AS9" s="159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47" t="s">
        <v>12</v>
      </c>
      <c r="C10" s="12"/>
      <c r="D10" s="49"/>
      <c r="E10" s="160">
        <v>307</v>
      </c>
      <c r="F10" s="160">
        <v>18</v>
      </c>
      <c r="G10" s="160">
        <v>133</v>
      </c>
      <c r="H10" s="160">
        <v>250</v>
      </c>
      <c r="I10" s="160">
        <v>1398</v>
      </c>
      <c r="J10" s="161">
        <v>0.57899999999999996</v>
      </c>
      <c r="K10" s="42">
        <f>PRODUCT(I10/J10)</f>
        <v>2414.5077720207255</v>
      </c>
      <c r="L10" s="162">
        <f>PRODUCT((F10+G10)/E10)</f>
        <v>0.49185667752442996</v>
      </c>
      <c r="M10" s="162">
        <f>PRODUCT(H10/E10)</f>
        <v>0.81433224755700329</v>
      </c>
      <c r="N10" s="162">
        <f>PRODUCT((F10+G10+H10)/E10)</f>
        <v>1.3061889250814331</v>
      </c>
      <c r="O10" s="162">
        <f>PRODUCT(I10/E10)</f>
        <v>4.5537459283387625</v>
      </c>
      <c r="Q10" s="45"/>
      <c r="R10" s="45"/>
      <c r="S10" s="45"/>
      <c r="T10" s="42" t="s">
        <v>56</v>
      </c>
      <c r="U10" s="42"/>
      <c r="V10" s="42"/>
      <c r="W10" s="42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2"/>
      <c r="AL10" s="42"/>
      <c r="AM10" s="42"/>
      <c r="AN10" s="45"/>
      <c r="AO10" s="45"/>
      <c r="AP10" s="45"/>
      <c r="AQ10" s="45"/>
      <c r="AR10" s="45"/>
      <c r="AS10" s="45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163" t="s">
        <v>126</v>
      </c>
      <c r="C11" s="164"/>
      <c r="D11" s="165"/>
      <c r="E11" s="160">
        <f>PRODUCT(E7+Q7)</f>
        <v>38</v>
      </c>
      <c r="F11" s="160">
        <f>PRODUCT(F7+R7)</f>
        <v>2</v>
      </c>
      <c r="G11" s="160">
        <f>PRODUCT(G7+S7)</f>
        <v>26</v>
      </c>
      <c r="H11" s="160">
        <f>PRODUCT(H7+T7)</f>
        <v>30</v>
      </c>
      <c r="I11" s="160">
        <f>PRODUCT(I7+U7)</f>
        <v>0</v>
      </c>
      <c r="J11" s="161">
        <v>0</v>
      </c>
      <c r="K11" s="42">
        <f>PRODUCT(K7+W7)</f>
        <v>0</v>
      </c>
      <c r="L11" s="162">
        <f>PRODUCT((F11+G11)/E11)</f>
        <v>0.73684210526315785</v>
      </c>
      <c r="M11" s="162">
        <f>PRODUCT(H11/E11)</f>
        <v>0.78947368421052633</v>
      </c>
      <c r="N11" s="162">
        <f>PRODUCT((F11+G11+H11)/E11)</f>
        <v>1.5263157894736843</v>
      </c>
      <c r="O11" s="162">
        <f>PRODUCT(I11/E11)</f>
        <v>0</v>
      </c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166" t="s">
        <v>129</v>
      </c>
      <c r="C12" s="167"/>
      <c r="D12" s="168"/>
      <c r="E12" s="160">
        <f>PRODUCT(AA7+AM7)</f>
        <v>0</v>
      </c>
      <c r="F12" s="160">
        <f>PRODUCT(AB7+AN7)</f>
        <v>0</v>
      </c>
      <c r="G12" s="160">
        <f>PRODUCT(AC7+AO7)</f>
        <v>0</v>
      </c>
      <c r="H12" s="160">
        <f>PRODUCT(AD7+AP7)</f>
        <v>0</v>
      </c>
      <c r="I12" s="160">
        <f>PRODUCT(AE7+AQ7)</f>
        <v>0</v>
      </c>
      <c r="J12" s="161">
        <v>0</v>
      </c>
      <c r="K12" s="24">
        <f>PRODUCT(AG7+AS7)</f>
        <v>0</v>
      </c>
      <c r="L12" s="162">
        <v>0</v>
      </c>
      <c r="M12" s="162">
        <v>0</v>
      </c>
      <c r="N12" s="162">
        <v>0</v>
      </c>
      <c r="O12" s="162">
        <v>0</v>
      </c>
      <c r="Q12" s="45"/>
      <c r="R12" s="45"/>
      <c r="S12" s="42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2"/>
      <c r="AL12" s="24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169" t="s">
        <v>131</v>
      </c>
      <c r="C13" s="100"/>
      <c r="D13" s="170"/>
      <c r="E13" s="160">
        <f>SUM(E10:E12)</f>
        <v>345</v>
      </c>
      <c r="F13" s="160">
        <f t="shared" ref="F13:I13" si="0">SUM(F10:F12)</f>
        <v>20</v>
      </c>
      <c r="G13" s="160">
        <f t="shared" si="0"/>
        <v>159</v>
      </c>
      <c r="H13" s="160">
        <f t="shared" si="0"/>
        <v>280</v>
      </c>
      <c r="I13" s="160">
        <f t="shared" si="0"/>
        <v>1398</v>
      </c>
      <c r="J13" s="161">
        <v>0</v>
      </c>
      <c r="K13" s="42">
        <f>SUM(K10:K12)</f>
        <v>2414.5077720207255</v>
      </c>
      <c r="L13" s="162">
        <f>PRODUCT((F13+G13)/E13)</f>
        <v>0.51884057971014497</v>
      </c>
      <c r="M13" s="162">
        <f>PRODUCT(H13/E13)</f>
        <v>0.81159420289855078</v>
      </c>
      <c r="N13" s="162">
        <f>PRODUCT((F13+G13+H13)/E13)</f>
        <v>1.3304347826086957</v>
      </c>
      <c r="O13" s="162">
        <v>4.55</v>
      </c>
      <c r="Q13" s="24"/>
      <c r="R13" s="24"/>
      <c r="S13" s="24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ht="14.25" x14ac:dyDescent="0.2">
      <c r="A14" s="42"/>
      <c r="B14" s="42"/>
      <c r="C14" s="42"/>
      <c r="D14" s="42"/>
      <c r="E14" s="24"/>
      <c r="F14" s="24"/>
      <c r="G14" s="24"/>
      <c r="H14" s="24"/>
      <c r="I14" s="24"/>
      <c r="J14" s="42"/>
      <c r="K14" s="42"/>
      <c r="L14" s="24"/>
      <c r="M14" s="24"/>
      <c r="N14" s="24"/>
      <c r="O14" s="24"/>
      <c r="P14" s="42"/>
      <c r="Q14" s="42"/>
      <c r="R14" s="42"/>
      <c r="S14" s="42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ht="14.25" x14ac:dyDescent="0.2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ht="14.25" x14ac:dyDescent="0.2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J52" s="42"/>
      <c r="K52" s="42"/>
      <c r="L52"/>
      <c r="M52"/>
      <c r="N52"/>
      <c r="O52"/>
      <c r="P52"/>
      <c r="Q52" s="42"/>
      <c r="R52" s="42"/>
      <c r="S52" s="42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2"/>
      <c r="AL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J53" s="42"/>
      <c r="K53" s="42"/>
      <c r="L53"/>
      <c r="M53"/>
      <c r="N53"/>
      <c r="O53"/>
      <c r="P53"/>
      <c r="Q53" s="42"/>
      <c r="R53" s="42"/>
      <c r="S53" s="42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2"/>
      <c r="AL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J54" s="42"/>
      <c r="K54" s="42"/>
      <c r="L54"/>
      <c r="M54"/>
      <c r="N54"/>
      <c r="O54"/>
      <c r="P54"/>
      <c r="Q54" s="42"/>
      <c r="R54" s="42"/>
      <c r="S54" s="42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2"/>
      <c r="AL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L75"/>
      <c r="M75"/>
      <c r="N75"/>
      <c r="O75"/>
      <c r="P75"/>
      <c r="Q75" s="42"/>
      <c r="R75" s="42"/>
      <c r="S75" s="42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L76"/>
      <c r="M76"/>
      <c r="N76"/>
      <c r="O76"/>
      <c r="P76"/>
      <c r="Q76" s="42"/>
      <c r="R76" s="42"/>
      <c r="S76" s="42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L77"/>
      <c r="M77"/>
      <c r="N77"/>
      <c r="O77"/>
      <c r="P77"/>
      <c r="Q77" s="42"/>
      <c r="R77" s="42"/>
      <c r="S77" s="42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24"/>
      <c r="R86" s="24"/>
      <c r="S86" s="24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2"/>
      <c r="AL86" s="24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24"/>
      <c r="R87" s="24"/>
      <c r="S87" s="24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2"/>
      <c r="AL87" s="24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24"/>
      <c r="R88" s="24"/>
      <c r="S88" s="24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2"/>
      <c r="AL88" s="24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4"/>
      <c r="R89" s="24"/>
      <c r="S89" s="24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2"/>
      <c r="AL89" s="24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4"/>
      <c r="R90" s="24"/>
      <c r="S90" s="24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2"/>
      <c r="AL90" s="24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4"/>
      <c r="R91" s="24"/>
      <c r="S91" s="24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2"/>
      <c r="AL91" s="24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4"/>
      <c r="R92" s="24"/>
      <c r="S92" s="24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2"/>
      <c r="AL92" s="24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4"/>
      <c r="R93" s="24"/>
      <c r="S93" s="24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2"/>
      <c r="AL93" s="24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24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24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24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24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4"/>
      <c r="R170" s="24"/>
      <c r="S170" s="24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2"/>
      <c r="AL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2"/>
      <c r="AL171" s="24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2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2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2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2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2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2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24"/>
      <c r="AL178" s="24"/>
    </row>
    <row r="179" spans="12:38" x14ac:dyDescent="0.25">
      <c r="R179" s="28"/>
      <c r="S179" s="28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</row>
    <row r="180" spans="12:38" x14ac:dyDescent="0.25">
      <c r="R180" s="28"/>
      <c r="S180" s="28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</row>
    <row r="181" spans="12:38" x14ac:dyDescent="0.25">
      <c r="R181" s="28"/>
      <c r="S181" s="28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</row>
    <row r="182" spans="12:38" x14ac:dyDescent="0.25">
      <c r="L182"/>
      <c r="M182"/>
      <c r="N182"/>
      <c r="O182"/>
      <c r="P182"/>
      <c r="R182" s="28"/>
      <c r="S182" s="28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ht="14.25" x14ac:dyDescent="0.2">
      <c r="L207"/>
      <c r="M207"/>
      <c r="N207"/>
      <c r="O207"/>
      <c r="P207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ht="14.25" x14ac:dyDescent="0.2">
      <c r="L208"/>
      <c r="M208"/>
      <c r="N208"/>
      <c r="O208"/>
      <c r="P20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ht="14.25" x14ac:dyDescent="0.2">
      <c r="L209"/>
      <c r="M209"/>
      <c r="N209"/>
      <c r="O209"/>
      <c r="P20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ht="14.25" x14ac:dyDescent="0.2">
      <c r="L210"/>
      <c r="M210"/>
      <c r="N210"/>
      <c r="O210"/>
      <c r="P21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42578125" style="65" customWidth="1"/>
    <col min="3" max="3" width="24.140625" style="64" customWidth="1"/>
    <col min="4" max="4" width="10.5703125" style="104" customWidth="1"/>
    <col min="5" max="5" width="8" style="104" customWidth="1"/>
    <col min="6" max="6" width="0.7109375" style="28" customWidth="1"/>
    <col min="7" max="16" width="5.28515625" style="64" customWidth="1"/>
    <col min="17" max="21" width="6.7109375" style="147" customWidth="1"/>
    <col min="22" max="22" width="11.140625" style="64" customWidth="1"/>
    <col min="23" max="23" width="22.140625" style="104" customWidth="1"/>
    <col min="24" max="24" width="9.7109375" style="64" customWidth="1"/>
    <col min="25" max="30" width="9.140625" style="105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1"/>
      <c r="B1" s="116" t="s">
        <v>90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135"/>
      <c r="R1" s="135"/>
      <c r="S1" s="135"/>
      <c r="T1" s="135"/>
      <c r="U1" s="135"/>
      <c r="V1" s="73"/>
      <c r="W1" s="78"/>
      <c r="X1" s="33"/>
      <c r="Y1" s="80"/>
      <c r="Z1" s="80"/>
      <c r="AA1" s="80"/>
      <c r="AB1" s="80"/>
      <c r="AC1" s="80"/>
      <c r="AD1" s="80"/>
    </row>
    <row r="2" spans="1:32" x14ac:dyDescent="0.25">
      <c r="A2" s="1"/>
      <c r="B2" s="10" t="s">
        <v>35</v>
      </c>
      <c r="C2" s="117" t="s">
        <v>57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36"/>
      <c r="R2" s="136"/>
      <c r="S2" s="136"/>
      <c r="T2" s="136"/>
      <c r="U2" s="136"/>
      <c r="V2" s="11"/>
      <c r="W2" s="79"/>
      <c r="X2" s="34"/>
      <c r="Y2" s="80"/>
      <c r="Z2" s="80"/>
      <c r="AA2" s="80"/>
      <c r="AB2" s="80"/>
      <c r="AC2" s="80"/>
      <c r="AD2" s="80"/>
    </row>
    <row r="3" spans="1:32" x14ac:dyDescent="0.25">
      <c r="A3" s="1"/>
      <c r="B3" s="81" t="s">
        <v>84</v>
      </c>
      <c r="C3" s="22" t="s">
        <v>83</v>
      </c>
      <c r="D3" s="82" t="s">
        <v>64</v>
      </c>
      <c r="E3" s="83" t="s">
        <v>1</v>
      </c>
      <c r="F3" s="24"/>
      <c r="G3" s="75" t="s">
        <v>65</v>
      </c>
      <c r="H3" s="76" t="s">
        <v>66</v>
      </c>
      <c r="I3" s="76" t="s">
        <v>32</v>
      </c>
      <c r="J3" s="17" t="s">
        <v>67</v>
      </c>
      <c r="K3" s="77" t="s">
        <v>68</v>
      </c>
      <c r="L3" s="77" t="s">
        <v>69</v>
      </c>
      <c r="M3" s="75" t="s">
        <v>70</v>
      </c>
      <c r="N3" s="75" t="s">
        <v>31</v>
      </c>
      <c r="O3" s="76" t="s">
        <v>71</v>
      </c>
      <c r="P3" s="75" t="s">
        <v>66</v>
      </c>
      <c r="Q3" s="137" t="s">
        <v>17</v>
      </c>
      <c r="R3" s="137">
        <v>1</v>
      </c>
      <c r="S3" s="137">
        <v>2</v>
      </c>
      <c r="T3" s="137">
        <v>3</v>
      </c>
      <c r="U3" s="137" t="s">
        <v>72</v>
      </c>
      <c r="V3" s="17" t="s">
        <v>22</v>
      </c>
      <c r="W3" s="16" t="s">
        <v>74</v>
      </c>
      <c r="X3" s="16" t="s">
        <v>75</v>
      </c>
      <c r="Y3" s="80"/>
      <c r="Z3" s="80"/>
      <c r="AA3" s="80"/>
      <c r="AB3" s="80"/>
      <c r="AC3" s="80"/>
      <c r="AD3" s="80"/>
    </row>
    <row r="4" spans="1:32" x14ac:dyDescent="0.25">
      <c r="A4" s="1"/>
      <c r="B4" s="107" t="s">
        <v>85</v>
      </c>
      <c r="C4" s="108" t="s">
        <v>86</v>
      </c>
      <c r="D4" s="109" t="s">
        <v>87</v>
      </c>
      <c r="E4" s="110" t="s">
        <v>37</v>
      </c>
      <c r="F4" s="101"/>
      <c r="G4" s="111"/>
      <c r="H4" s="112"/>
      <c r="I4" s="111">
        <v>1</v>
      </c>
      <c r="J4" s="113" t="s">
        <v>88</v>
      </c>
      <c r="K4" s="113">
        <v>1</v>
      </c>
      <c r="L4" s="113"/>
      <c r="M4" s="113">
        <v>1</v>
      </c>
      <c r="N4" s="111"/>
      <c r="O4" s="112"/>
      <c r="P4" s="111"/>
      <c r="Q4" s="138" t="s">
        <v>121</v>
      </c>
      <c r="R4" s="138" t="s">
        <v>122</v>
      </c>
      <c r="S4" s="138" t="s">
        <v>112</v>
      </c>
      <c r="T4" s="138" t="s">
        <v>123</v>
      </c>
      <c r="U4" s="138"/>
      <c r="V4" s="114">
        <v>0.5</v>
      </c>
      <c r="W4" s="109" t="s">
        <v>89</v>
      </c>
      <c r="X4" s="111">
        <v>371</v>
      </c>
      <c r="Y4" s="80"/>
      <c r="Z4" s="80"/>
      <c r="AA4" s="80"/>
      <c r="AB4" s="80"/>
      <c r="AC4" s="80"/>
      <c r="AD4" s="80"/>
    </row>
    <row r="5" spans="1:32" x14ac:dyDescent="0.25">
      <c r="A5" s="9"/>
      <c r="B5" s="118"/>
      <c r="C5" s="119"/>
      <c r="D5" s="120"/>
      <c r="E5" s="121"/>
      <c r="F5" s="122"/>
      <c r="G5" s="119"/>
      <c r="H5" s="119"/>
      <c r="I5" s="119"/>
      <c r="J5" s="123"/>
      <c r="K5" s="123"/>
      <c r="L5" s="123"/>
      <c r="M5" s="119"/>
      <c r="N5" s="119"/>
      <c r="O5" s="119"/>
      <c r="P5" s="119"/>
      <c r="Q5" s="139"/>
      <c r="R5" s="139"/>
      <c r="S5" s="139"/>
      <c r="T5" s="139"/>
      <c r="U5" s="139"/>
      <c r="V5" s="119"/>
      <c r="W5" s="120"/>
      <c r="X5" s="124"/>
      <c r="Y5" s="80"/>
      <c r="Z5" s="80"/>
      <c r="AA5" s="80"/>
      <c r="AB5" s="80"/>
      <c r="AC5" s="80"/>
      <c r="AD5" s="80"/>
    </row>
    <row r="6" spans="1:32" s="8" customFormat="1" ht="18.75" customHeight="1" x14ac:dyDescent="0.2">
      <c r="A6" s="1"/>
      <c r="B6" s="115" t="s">
        <v>61</v>
      </c>
      <c r="C6" s="73"/>
      <c r="D6" s="78"/>
      <c r="E6" s="78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135"/>
      <c r="R6" s="135"/>
      <c r="S6" s="135"/>
      <c r="T6" s="135"/>
      <c r="U6" s="135"/>
      <c r="V6" s="73"/>
      <c r="W6" s="78"/>
      <c r="X6" s="33"/>
      <c r="Y6" s="24"/>
      <c r="Z6" s="24"/>
      <c r="AA6" s="24"/>
      <c r="AB6" s="24"/>
      <c r="AC6" s="24"/>
      <c r="AD6" s="24"/>
      <c r="AE6" s="24"/>
      <c r="AF6" s="24"/>
    </row>
    <row r="7" spans="1:32" s="23" customFormat="1" ht="15" customHeight="1" x14ac:dyDescent="0.2">
      <c r="A7" s="9"/>
      <c r="B7" s="81" t="s">
        <v>62</v>
      </c>
      <c r="C7" s="22" t="s">
        <v>63</v>
      </c>
      <c r="D7" s="82" t="s">
        <v>64</v>
      </c>
      <c r="E7" s="83" t="s">
        <v>1</v>
      </c>
      <c r="F7" s="45"/>
      <c r="G7" s="75" t="s">
        <v>65</v>
      </c>
      <c r="H7" s="76" t="s">
        <v>66</v>
      </c>
      <c r="I7" s="76" t="s">
        <v>32</v>
      </c>
      <c r="J7" s="17" t="s">
        <v>67</v>
      </c>
      <c r="K7" s="77" t="s">
        <v>68</v>
      </c>
      <c r="L7" s="77" t="s">
        <v>69</v>
      </c>
      <c r="M7" s="75" t="s">
        <v>70</v>
      </c>
      <c r="N7" s="75" t="s">
        <v>31</v>
      </c>
      <c r="O7" s="76" t="s">
        <v>71</v>
      </c>
      <c r="P7" s="75" t="s">
        <v>66</v>
      </c>
      <c r="Q7" s="137" t="s">
        <v>17</v>
      </c>
      <c r="R7" s="137">
        <v>1</v>
      </c>
      <c r="S7" s="137">
        <v>2</v>
      </c>
      <c r="T7" s="137">
        <v>3</v>
      </c>
      <c r="U7" s="137" t="s">
        <v>72</v>
      </c>
      <c r="V7" s="17" t="s">
        <v>73</v>
      </c>
      <c r="W7" s="16" t="s">
        <v>74</v>
      </c>
      <c r="X7" s="16" t="s">
        <v>75</v>
      </c>
      <c r="Y7" s="24"/>
      <c r="Z7" s="24"/>
      <c r="AA7" s="24"/>
      <c r="AB7" s="24"/>
      <c r="AC7" s="24"/>
      <c r="AD7" s="24"/>
      <c r="AE7" s="24"/>
      <c r="AF7" s="24"/>
    </row>
    <row r="8" spans="1:32" s="23" customFormat="1" ht="15" customHeight="1" x14ac:dyDescent="0.2">
      <c r="A8" s="9"/>
      <c r="B8" s="84" t="s">
        <v>78</v>
      </c>
      <c r="C8" s="85" t="s">
        <v>107</v>
      </c>
      <c r="D8" s="84" t="s">
        <v>76</v>
      </c>
      <c r="E8" s="86" t="s">
        <v>41</v>
      </c>
      <c r="F8" s="45"/>
      <c r="G8" s="87"/>
      <c r="H8" s="87"/>
      <c r="I8" s="87">
        <v>1</v>
      </c>
      <c r="J8" s="88" t="s">
        <v>79</v>
      </c>
      <c r="K8" s="88">
        <v>1</v>
      </c>
      <c r="L8" s="89" t="s">
        <v>80</v>
      </c>
      <c r="M8" s="89">
        <v>1</v>
      </c>
      <c r="N8" s="88"/>
      <c r="O8" s="89"/>
      <c r="P8" s="89"/>
      <c r="Q8" s="88" t="s">
        <v>108</v>
      </c>
      <c r="R8" s="88" t="s">
        <v>109</v>
      </c>
      <c r="S8" s="88" t="s">
        <v>110</v>
      </c>
      <c r="T8" s="88" t="s">
        <v>111</v>
      </c>
      <c r="U8" s="88" t="s">
        <v>112</v>
      </c>
      <c r="V8" s="90">
        <v>0.6</v>
      </c>
      <c r="W8" s="86" t="s">
        <v>81</v>
      </c>
      <c r="X8" s="35">
        <v>1600</v>
      </c>
      <c r="Y8" s="24"/>
      <c r="Z8" s="24"/>
      <c r="AA8" s="24"/>
      <c r="AB8" s="24"/>
      <c r="AC8" s="24"/>
      <c r="AD8" s="24"/>
      <c r="AE8" s="24"/>
      <c r="AF8" s="24"/>
    </row>
    <row r="9" spans="1:32" x14ac:dyDescent="0.25">
      <c r="A9" s="9"/>
      <c r="B9" s="92" t="s">
        <v>77</v>
      </c>
      <c r="C9" s="93" t="s">
        <v>82</v>
      </c>
      <c r="D9" s="94"/>
      <c r="E9" s="69"/>
      <c r="F9" s="70"/>
      <c r="G9" s="95"/>
      <c r="H9" s="69"/>
      <c r="I9" s="71"/>
      <c r="J9" s="69"/>
      <c r="K9" s="69"/>
      <c r="L9" s="69"/>
      <c r="M9" s="69"/>
      <c r="N9" s="69"/>
      <c r="O9" s="69"/>
      <c r="P9" s="69"/>
      <c r="Q9" s="140"/>
      <c r="R9" s="141"/>
      <c r="S9" s="140"/>
      <c r="T9" s="140"/>
      <c r="U9" s="140"/>
      <c r="V9" s="69"/>
      <c r="W9" s="93"/>
      <c r="X9" s="96"/>
      <c r="Y9" s="80"/>
      <c r="Z9" s="80"/>
      <c r="AA9" s="80"/>
      <c r="AB9" s="80"/>
      <c r="AC9" s="80"/>
      <c r="AD9" s="80"/>
    </row>
    <row r="10" spans="1:32" x14ac:dyDescent="0.25">
      <c r="A10" s="9"/>
      <c r="B10" s="97"/>
      <c r="C10" s="98"/>
      <c r="D10" s="99"/>
      <c r="E10" s="100"/>
      <c r="F10" s="100"/>
      <c r="G10" s="98"/>
      <c r="H10" s="101"/>
      <c r="I10" s="101"/>
      <c r="J10" s="101"/>
      <c r="K10" s="101"/>
      <c r="L10" s="101"/>
      <c r="M10" s="98"/>
      <c r="N10" s="101"/>
      <c r="O10" s="101"/>
      <c r="P10" s="101"/>
      <c r="Q10" s="142"/>
      <c r="R10" s="143"/>
      <c r="S10" s="142"/>
      <c r="T10" s="142"/>
      <c r="U10" s="142"/>
      <c r="V10" s="101"/>
      <c r="W10" s="98"/>
      <c r="X10" s="74"/>
      <c r="Y10" s="80"/>
      <c r="Z10" s="80"/>
      <c r="AA10" s="80"/>
      <c r="AB10" s="80"/>
      <c r="AC10" s="80"/>
      <c r="AD10" s="80"/>
    </row>
    <row r="11" spans="1:32" x14ac:dyDescent="0.25">
      <c r="A11" s="9"/>
      <c r="B11" s="102"/>
      <c r="C11" s="42"/>
      <c r="D11" s="102"/>
      <c r="E11" s="103"/>
      <c r="G11" s="42"/>
      <c r="H11" s="45"/>
      <c r="I11" s="42"/>
      <c r="J11" s="24"/>
      <c r="K11" s="24"/>
      <c r="L11" s="24"/>
      <c r="M11" s="42"/>
      <c r="N11" s="42"/>
      <c r="O11" s="42"/>
      <c r="P11" s="42"/>
      <c r="Q11" s="144"/>
      <c r="R11" s="144"/>
      <c r="S11" s="144"/>
      <c r="T11" s="144"/>
      <c r="U11" s="144"/>
      <c r="V11" s="42"/>
      <c r="W11" s="102"/>
      <c r="X11" s="42"/>
      <c r="Y11" s="80"/>
      <c r="Z11" s="80"/>
      <c r="AA11" s="80"/>
      <c r="AB11" s="80"/>
      <c r="AC11" s="80"/>
      <c r="AD11" s="80"/>
    </row>
    <row r="12" spans="1:32" x14ac:dyDescent="0.25">
      <c r="A12" s="9"/>
      <c r="B12" s="102"/>
      <c r="C12" s="42"/>
      <c r="D12" s="102"/>
      <c r="E12" s="103"/>
      <c r="G12" s="42"/>
      <c r="H12" s="45"/>
      <c r="I12" s="42"/>
      <c r="J12" s="24"/>
      <c r="K12" s="24"/>
      <c r="L12" s="24"/>
      <c r="M12" s="42"/>
      <c r="N12" s="42"/>
      <c r="O12" s="42"/>
      <c r="P12" s="42"/>
      <c r="Q12" s="144"/>
      <c r="R12" s="144"/>
      <c r="S12" s="144"/>
      <c r="T12" s="144"/>
      <c r="U12" s="144"/>
      <c r="V12" s="42"/>
      <c r="W12" s="102"/>
      <c r="X12" s="42"/>
      <c r="Y12" s="80"/>
      <c r="Z12" s="80"/>
      <c r="AA12" s="80"/>
      <c r="AB12" s="80"/>
      <c r="AC12" s="80"/>
      <c r="AD12" s="80"/>
    </row>
    <row r="13" spans="1:32" x14ac:dyDescent="0.25">
      <c r="A13" s="9"/>
      <c r="B13" s="102"/>
      <c r="C13" s="42"/>
      <c r="D13" s="102"/>
      <c r="E13" s="103"/>
      <c r="G13" s="42"/>
      <c r="H13" s="45"/>
      <c r="I13" s="42"/>
      <c r="J13" s="24"/>
      <c r="K13" s="24"/>
      <c r="L13" s="24"/>
      <c r="M13" s="42"/>
      <c r="N13" s="42"/>
      <c r="O13" s="42"/>
      <c r="P13" s="42"/>
      <c r="Q13" s="144"/>
      <c r="R13" s="144"/>
      <c r="S13" s="144"/>
      <c r="T13" s="144"/>
      <c r="U13" s="144"/>
      <c r="V13" s="42"/>
      <c r="W13" s="102"/>
      <c r="X13" s="42"/>
      <c r="Y13" s="80"/>
      <c r="Z13" s="80"/>
      <c r="AA13" s="80"/>
      <c r="AB13" s="80"/>
      <c r="AC13" s="80"/>
      <c r="AD13" s="80"/>
    </row>
    <row r="14" spans="1:32" x14ac:dyDescent="0.25">
      <c r="A14" s="9"/>
      <c r="B14" s="102"/>
      <c r="C14" s="42"/>
      <c r="D14" s="102"/>
      <c r="E14" s="103"/>
      <c r="G14" s="42"/>
      <c r="H14" s="45"/>
      <c r="I14" s="42"/>
      <c r="J14" s="24"/>
      <c r="K14" s="24"/>
      <c r="L14" s="24"/>
      <c r="M14" s="42"/>
      <c r="N14" s="42"/>
      <c r="O14" s="42"/>
      <c r="P14" s="42"/>
      <c r="Q14" s="144"/>
      <c r="R14" s="144"/>
      <c r="S14" s="144"/>
      <c r="T14" s="144"/>
      <c r="U14" s="144"/>
      <c r="V14" s="42"/>
      <c r="W14" s="102"/>
      <c r="X14" s="42"/>
      <c r="Y14" s="80"/>
      <c r="Z14" s="80"/>
      <c r="AA14" s="80"/>
      <c r="AB14" s="80"/>
      <c r="AC14" s="80"/>
      <c r="AD14" s="80"/>
    </row>
    <row r="15" spans="1:32" x14ac:dyDescent="0.25">
      <c r="A15" s="9"/>
      <c r="B15" s="102"/>
      <c r="C15" s="42"/>
      <c r="D15" s="102"/>
      <c r="E15" s="103"/>
      <c r="G15" s="42"/>
      <c r="H15" s="45"/>
      <c r="I15" s="42"/>
      <c r="J15" s="24"/>
      <c r="K15" s="24"/>
      <c r="L15" s="24"/>
      <c r="M15" s="42"/>
      <c r="N15" s="42"/>
      <c r="O15" s="42"/>
      <c r="P15" s="42"/>
      <c r="Q15" s="144"/>
      <c r="R15" s="144"/>
      <c r="S15" s="144"/>
      <c r="T15" s="144"/>
      <c r="U15" s="144"/>
      <c r="V15" s="42"/>
      <c r="W15" s="102"/>
      <c r="X15" s="42"/>
      <c r="Y15" s="80"/>
      <c r="Z15" s="80"/>
      <c r="AA15" s="80"/>
      <c r="AB15" s="80"/>
      <c r="AC15" s="80"/>
      <c r="AD15" s="80"/>
    </row>
    <row r="16" spans="1:32" x14ac:dyDescent="0.25">
      <c r="A16" s="9"/>
      <c r="B16" s="102"/>
      <c r="C16" s="42"/>
      <c r="D16" s="102"/>
      <c r="E16" s="103"/>
      <c r="G16" s="42"/>
      <c r="H16" s="45"/>
      <c r="I16" s="42"/>
      <c r="J16" s="24"/>
      <c r="K16" s="24"/>
      <c r="L16" s="24"/>
      <c r="M16" s="42"/>
      <c r="N16" s="42"/>
      <c r="O16" s="42"/>
      <c r="P16" s="42"/>
      <c r="Q16" s="144"/>
      <c r="R16" s="144"/>
      <c r="S16" s="144"/>
      <c r="T16" s="144"/>
      <c r="U16" s="144"/>
      <c r="V16" s="42"/>
      <c r="W16" s="102"/>
      <c r="X16" s="42"/>
      <c r="Y16" s="80"/>
      <c r="Z16" s="80"/>
      <c r="AA16" s="80"/>
      <c r="AB16" s="80"/>
      <c r="AC16" s="80"/>
      <c r="AD16" s="80"/>
    </row>
    <row r="17" spans="1:30" x14ac:dyDescent="0.25">
      <c r="A17" s="9"/>
      <c r="B17" s="102"/>
      <c r="C17" s="42"/>
      <c r="D17" s="102"/>
      <c r="E17" s="103"/>
      <c r="G17" s="42"/>
      <c r="H17" s="45"/>
      <c r="I17" s="42"/>
      <c r="J17" s="24"/>
      <c r="K17" s="24"/>
      <c r="L17" s="24"/>
      <c r="M17" s="42"/>
      <c r="N17" s="42"/>
      <c r="O17" s="42"/>
      <c r="P17" s="42"/>
      <c r="Q17" s="144"/>
      <c r="R17" s="144"/>
      <c r="S17" s="144"/>
      <c r="T17" s="144"/>
      <c r="U17" s="144"/>
      <c r="V17" s="42"/>
      <c r="W17" s="102"/>
      <c r="X17" s="42"/>
      <c r="Y17" s="80"/>
      <c r="Z17" s="80"/>
      <c r="AA17" s="80"/>
      <c r="AB17" s="80"/>
      <c r="AC17" s="80"/>
      <c r="AD17" s="80"/>
    </row>
    <row r="18" spans="1:30" x14ac:dyDescent="0.25">
      <c r="A18" s="9"/>
      <c r="B18" s="102"/>
      <c r="C18" s="42"/>
      <c r="D18" s="102"/>
      <c r="E18" s="103"/>
      <c r="G18" s="42"/>
      <c r="H18" s="45"/>
      <c r="I18" s="42"/>
      <c r="J18" s="24"/>
      <c r="K18" s="24"/>
      <c r="L18" s="24"/>
      <c r="M18" s="42"/>
      <c r="N18" s="42"/>
      <c r="O18" s="42"/>
      <c r="P18" s="42"/>
      <c r="Q18" s="144"/>
      <c r="R18" s="144"/>
      <c r="S18" s="144"/>
      <c r="T18" s="144"/>
      <c r="U18" s="144"/>
      <c r="V18" s="42"/>
      <c r="W18" s="102"/>
      <c r="X18" s="42"/>
      <c r="Y18" s="80"/>
      <c r="Z18" s="80"/>
      <c r="AA18" s="80"/>
      <c r="AB18" s="80"/>
      <c r="AC18" s="80"/>
      <c r="AD18" s="80"/>
    </row>
    <row r="19" spans="1:30" x14ac:dyDescent="0.25">
      <c r="A19" s="9"/>
      <c r="B19" s="102"/>
      <c r="C19" s="42"/>
      <c r="D19" s="102"/>
      <c r="E19" s="103"/>
      <c r="G19" s="42"/>
      <c r="H19" s="45"/>
      <c r="I19" s="42"/>
      <c r="J19" s="24"/>
      <c r="K19" s="24"/>
      <c r="L19" s="24"/>
      <c r="M19" s="42"/>
      <c r="N19" s="42"/>
      <c r="O19" s="42"/>
      <c r="P19" s="42"/>
      <c r="Q19" s="144"/>
      <c r="R19" s="144"/>
      <c r="S19" s="144"/>
      <c r="T19" s="144"/>
      <c r="U19" s="144"/>
      <c r="V19" s="42"/>
      <c r="W19" s="102"/>
      <c r="X19" s="42"/>
      <c r="Y19" s="80"/>
      <c r="Z19" s="80"/>
      <c r="AA19" s="80"/>
      <c r="AB19" s="80"/>
      <c r="AC19" s="80"/>
      <c r="AD19" s="80"/>
    </row>
    <row r="20" spans="1:30" x14ac:dyDescent="0.25">
      <c r="A20" s="9"/>
      <c r="B20" s="102"/>
      <c r="C20" s="42"/>
      <c r="D20" s="102"/>
      <c r="E20" s="103"/>
      <c r="G20" s="42"/>
      <c r="H20" s="45"/>
      <c r="I20" s="42"/>
      <c r="J20" s="24"/>
      <c r="K20" s="24"/>
      <c r="L20" s="24"/>
      <c r="M20" s="42"/>
      <c r="N20" s="42"/>
      <c r="O20" s="42"/>
      <c r="P20" s="42"/>
      <c r="Q20" s="144"/>
      <c r="R20" s="144"/>
      <c r="S20" s="144"/>
      <c r="T20" s="144"/>
      <c r="U20" s="144"/>
      <c r="V20" s="42"/>
      <c r="W20" s="102"/>
      <c r="X20" s="42"/>
      <c r="Y20" s="80"/>
      <c r="Z20" s="80"/>
      <c r="AA20" s="80"/>
      <c r="AB20" s="80"/>
      <c r="AC20" s="80"/>
      <c r="AD20" s="80"/>
    </row>
    <row r="21" spans="1:30" x14ac:dyDescent="0.25">
      <c r="A21" s="9"/>
      <c r="B21" s="102"/>
      <c r="C21" s="42"/>
      <c r="D21" s="102"/>
      <c r="E21" s="103"/>
      <c r="G21" s="42"/>
      <c r="H21" s="45"/>
      <c r="I21" s="42"/>
      <c r="J21" s="24"/>
      <c r="K21" s="24"/>
      <c r="L21" s="24"/>
      <c r="M21" s="42"/>
      <c r="N21" s="42"/>
      <c r="O21" s="42"/>
      <c r="P21" s="42"/>
      <c r="Q21" s="144"/>
      <c r="R21" s="144"/>
      <c r="S21" s="144"/>
      <c r="T21" s="144"/>
      <c r="U21" s="144"/>
      <c r="V21" s="42"/>
      <c r="W21" s="102"/>
      <c r="X21" s="42"/>
      <c r="Y21" s="80"/>
      <c r="Z21" s="80"/>
      <c r="AA21" s="80"/>
      <c r="AB21" s="80"/>
      <c r="AC21" s="80"/>
      <c r="AD21" s="80"/>
    </row>
    <row r="22" spans="1:30" x14ac:dyDescent="0.25">
      <c r="A22" s="9"/>
      <c r="B22" s="102"/>
      <c r="C22" s="42"/>
      <c r="D22" s="102"/>
      <c r="E22" s="103"/>
      <c r="G22" s="42"/>
      <c r="H22" s="45"/>
      <c r="I22" s="42"/>
      <c r="J22" s="24"/>
      <c r="K22" s="24"/>
      <c r="L22" s="24"/>
      <c r="M22" s="42"/>
      <c r="N22" s="42"/>
      <c r="O22" s="42"/>
      <c r="P22" s="42"/>
      <c r="Q22" s="144"/>
      <c r="R22" s="144"/>
      <c r="S22" s="144"/>
      <c r="T22" s="144"/>
      <c r="U22" s="144"/>
      <c r="V22" s="42"/>
      <c r="W22" s="102"/>
      <c r="X22" s="42"/>
      <c r="Y22" s="80"/>
      <c r="Z22" s="80"/>
      <c r="AA22" s="80"/>
      <c r="AB22" s="80"/>
      <c r="AC22" s="80"/>
      <c r="AD22" s="80"/>
    </row>
    <row r="23" spans="1:30" x14ac:dyDescent="0.25">
      <c r="A23" s="9"/>
      <c r="B23" s="102"/>
      <c r="C23" s="42"/>
      <c r="D23" s="102"/>
      <c r="E23" s="103"/>
      <c r="G23" s="42"/>
      <c r="H23" s="45"/>
      <c r="I23" s="42"/>
      <c r="J23" s="24"/>
      <c r="K23" s="24"/>
      <c r="L23" s="24"/>
      <c r="M23" s="42"/>
      <c r="N23" s="42"/>
      <c r="O23" s="42"/>
      <c r="P23" s="42"/>
      <c r="Q23" s="144"/>
      <c r="R23" s="144"/>
      <c r="S23" s="144"/>
      <c r="T23" s="144"/>
      <c r="U23" s="144"/>
      <c r="V23" s="42"/>
      <c r="W23" s="102"/>
      <c r="X23" s="42"/>
      <c r="Y23" s="80"/>
      <c r="Z23" s="80"/>
      <c r="AA23" s="80"/>
      <c r="AB23" s="80"/>
      <c r="AC23" s="80"/>
      <c r="AD23" s="80"/>
    </row>
    <row r="24" spans="1:30" x14ac:dyDescent="0.25">
      <c r="A24" s="9"/>
      <c r="B24" s="102"/>
      <c r="C24" s="42"/>
      <c r="D24" s="102"/>
      <c r="E24" s="103"/>
      <c r="G24" s="42"/>
      <c r="H24" s="45"/>
      <c r="I24" s="42"/>
      <c r="J24" s="24"/>
      <c r="K24" s="24"/>
      <c r="L24" s="24"/>
      <c r="M24" s="42"/>
      <c r="N24" s="42"/>
      <c r="O24" s="42"/>
      <c r="P24" s="42"/>
      <c r="Q24" s="144"/>
      <c r="R24" s="144"/>
      <c r="S24" s="144"/>
      <c r="T24" s="144"/>
      <c r="U24" s="144"/>
      <c r="V24" s="42"/>
      <c r="W24" s="102"/>
      <c r="X24" s="42"/>
      <c r="Y24" s="80"/>
      <c r="Z24" s="80"/>
      <c r="AA24" s="80"/>
      <c r="AB24" s="80"/>
      <c r="AC24" s="80"/>
      <c r="AD24" s="80"/>
    </row>
    <row r="25" spans="1:30" x14ac:dyDescent="0.25">
      <c r="A25" s="9"/>
      <c r="B25" s="102"/>
      <c r="C25" s="42"/>
      <c r="D25" s="102"/>
      <c r="E25" s="103"/>
      <c r="G25" s="42"/>
      <c r="H25" s="45"/>
      <c r="I25" s="42"/>
      <c r="J25" s="24"/>
      <c r="K25" s="24"/>
      <c r="L25" s="24"/>
      <c r="M25" s="42"/>
      <c r="N25" s="42"/>
      <c r="O25" s="42"/>
      <c r="P25" s="42"/>
      <c r="Q25" s="144"/>
      <c r="R25" s="144"/>
      <c r="S25" s="144"/>
      <c r="T25" s="144"/>
      <c r="U25" s="144"/>
      <c r="V25" s="42"/>
      <c r="W25" s="102"/>
      <c r="X25" s="42"/>
      <c r="Y25" s="80"/>
      <c r="Z25" s="80"/>
      <c r="AA25" s="80"/>
      <c r="AB25" s="80"/>
      <c r="AC25" s="80"/>
      <c r="AD25" s="80"/>
    </row>
    <row r="26" spans="1:30" x14ac:dyDescent="0.25">
      <c r="A26" s="9"/>
      <c r="B26" s="102"/>
      <c r="C26" s="42"/>
      <c r="D26" s="102"/>
      <c r="E26" s="103"/>
      <c r="G26" s="42"/>
      <c r="H26" s="45"/>
      <c r="I26" s="42"/>
      <c r="J26" s="24"/>
      <c r="K26" s="24"/>
      <c r="L26" s="24"/>
      <c r="M26" s="42"/>
      <c r="N26" s="42"/>
      <c r="O26" s="42"/>
      <c r="P26" s="42"/>
      <c r="Q26" s="144"/>
      <c r="R26" s="144"/>
      <c r="S26" s="144"/>
      <c r="T26" s="144"/>
      <c r="U26" s="144"/>
      <c r="V26" s="42"/>
      <c r="W26" s="102"/>
      <c r="X26" s="42"/>
      <c r="Y26" s="80"/>
      <c r="Z26" s="80"/>
      <c r="AA26" s="80"/>
      <c r="AB26" s="80"/>
      <c r="AC26" s="80"/>
      <c r="AD26" s="80"/>
    </row>
    <row r="27" spans="1:30" x14ac:dyDescent="0.25">
      <c r="A27" s="9"/>
      <c r="B27" s="102"/>
      <c r="C27" s="42"/>
      <c r="D27" s="102"/>
      <c r="E27" s="103"/>
      <c r="G27" s="42"/>
      <c r="H27" s="45"/>
      <c r="I27" s="42"/>
      <c r="J27" s="24"/>
      <c r="K27" s="24"/>
      <c r="L27" s="24"/>
      <c r="M27" s="42"/>
      <c r="N27" s="42"/>
      <c r="O27" s="42"/>
      <c r="P27" s="42"/>
      <c r="Q27" s="144"/>
      <c r="R27" s="144"/>
      <c r="S27" s="144"/>
      <c r="T27" s="144"/>
      <c r="U27" s="144"/>
      <c r="V27" s="42"/>
      <c r="W27" s="102"/>
      <c r="X27" s="42"/>
      <c r="Y27" s="80"/>
      <c r="Z27" s="80"/>
      <c r="AA27" s="80"/>
      <c r="AB27" s="80"/>
      <c r="AC27" s="80"/>
      <c r="AD27" s="80"/>
    </row>
    <row r="28" spans="1:30" x14ac:dyDescent="0.25">
      <c r="A28" s="9"/>
      <c r="B28" s="102"/>
      <c r="C28" s="42"/>
      <c r="D28" s="102"/>
      <c r="E28" s="103"/>
      <c r="G28" s="42"/>
      <c r="H28" s="45"/>
      <c r="I28" s="42"/>
      <c r="J28" s="24"/>
      <c r="K28" s="24"/>
      <c r="L28" s="24"/>
      <c r="M28" s="42"/>
      <c r="N28" s="42"/>
      <c r="O28" s="42"/>
      <c r="P28" s="42"/>
      <c r="Q28" s="144"/>
      <c r="R28" s="144"/>
      <c r="S28" s="144"/>
      <c r="T28" s="144"/>
      <c r="U28" s="144"/>
      <c r="V28" s="42"/>
      <c r="W28" s="102"/>
      <c r="X28" s="42"/>
      <c r="Y28" s="80"/>
      <c r="Z28" s="80"/>
      <c r="AA28" s="80"/>
      <c r="AB28" s="80"/>
      <c r="AC28" s="80"/>
      <c r="AD28" s="80"/>
    </row>
    <row r="29" spans="1:30" x14ac:dyDescent="0.25">
      <c r="A29" s="9"/>
      <c r="B29" s="102"/>
      <c r="C29" s="42"/>
      <c r="D29" s="102"/>
      <c r="E29" s="103"/>
      <c r="G29" s="42"/>
      <c r="H29" s="45"/>
      <c r="I29" s="42"/>
      <c r="J29" s="24"/>
      <c r="K29" s="24"/>
      <c r="L29" s="24"/>
      <c r="M29" s="42"/>
      <c r="N29" s="42"/>
      <c r="O29" s="42"/>
      <c r="P29" s="42"/>
      <c r="Q29" s="144"/>
      <c r="R29" s="144"/>
      <c r="S29" s="144"/>
      <c r="T29" s="144"/>
      <c r="U29" s="144"/>
      <c r="V29" s="42"/>
      <c r="W29" s="102"/>
      <c r="X29" s="42"/>
      <c r="Y29" s="80"/>
      <c r="Z29" s="80"/>
      <c r="AA29" s="80"/>
      <c r="AB29" s="80"/>
      <c r="AC29" s="80"/>
      <c r="AD29" s="80"/>
    </row>
    <row r="30" spans="1:30" x14ac:dyDescent="0.25">
      <c r="A30" s="9"/>
      <c r="B30" s="102"/>
      <c r="C30" s="42"/>
      <c r="D30" s="102"/>
      <c r="E30" s="103"/>
      <c r="G30" s="42"/>
      <c r="H30" s="45"/>
      <c r="I30" s="42"/>
      <c r="J30" s="24"/>
      <c r="K30" s="24"/>
      <c r="L30" s="24"/>
      <c r="M30" s="42"/>
      <c r="N30" s="42"/>
      <c r="O30" s="42"/>
      <c r="P30" s="42"/>
      <c r="Q30" s="144"/>
      <c r="R30" s="144"/>
      <c r="S30" s="144"/>
      <c r="T30" s="144"/>
      <c r="U30" s="144"/>
      <c r="V30" s="42"/>
      <c r="W30" s="102"/>
      <c r="X30" s="42"/>
      <c r="Y30" s="80"/>
      <c r="Z30" s="80"/>
      <c r="AA30" s="80"/>
      <c r="AB30" s="80"/>
      <c r="AC30" s="80"/>
      <c r="AD30" s="80"/>
    </row>
    <row r="31" spans="1:30" x14ac:dyDescent="0.25">
      <c r="A31" s="9"/>
      <c r="B31" s="102"/>
      <c r="C31" s="42"/>
      <c r="D31" s="102"/>
      <c r="E31" s="103"/>
      <c r="G31" s="42"/>
      <c r="H31" s="45"/>
      <c r="I31" s="42"/>
      <c r="J31" s="24"/>
      <c r="K31" s="24"/>
      <c r="L31" s="24"/>
      <c r="M31" s="42"/>
      <c r="N31" s="42"/>
      <c r="O31" s="42"/>
      <c r="P31" s="42"/>
      <c r="Q31" s="144"/>
      <c r="R31" s="144"/>
      <c r="S31" s="144"/>
      <c r="T31" s="144"/>
      <c r="U31" s="144"/>
      <c r="V31" s="42"/>
      <c r="W31" s="102"/>
      <c r="X31" s="42"/>
      <c r="Y31" s="80"/>
      <c r="Z31" s="80"/>
      <c r="AA31" s="80"/>
      <c r="AB31" s="80"/>
      <c r="AC31" s="80"/>
      <c r="AD31" s="80"/>
    </row>
    <row r="32" spans="1:30" x14ac:dyDescent="0.25">
      <c r="A32" s="9"/>
      <c r="B32" s="102"/>
      <c r="C32" s="42"/>
      <c r="D32" s="102"/>
      <c r="E32" s="103"/>
      <c r="G32" s="42"/>
      <c r="H32" s="45"/>
      <c r="I32" s="42"/>
      <c r="J32" s="24"/>
      <c r="K32" s="24"/>
      <c r="L32" s="24"/>
      <c r="M32" s="42"/>
      <c r="N32" s="42"/>
      <c r="O32" s="42"/>
      <c r="P32" s="42"/>
      <c r="Q32" s="144"/>
      <c r="R32" s="144"/>
      <c r="S32" s="144"/>
      <c r="T32" s="144"/>
      <c r="U32" s="144"/>
      <c r="V32" s="42"/>
      <c r="W32" s="102"/>
      <c r="X32" s="42"/>
      <c r="Y32" s="80"/>
      <c r="Z32" s="80"/>
      <c r="AA32" s="80"/>
      <c r="AB32" s="80"/>
      <c r="AC32" s="80"/>
      <c r="AD32" s="80"/>
    </row>
    <row r="33" spans="1:30" x14ac:dyDescent="0.25">
      <c r="A33" s="9"/>
      <c r="B33" s="102"/>
      <c r="C33" s="42"/>
      <c r="D33" s="102"/>
      <c r="E33" s="103"/>
      <c r="G33" s="42"/>
      <c r="H33" s="45"/>
      <c r="I33" s="42"/>
      <c r="J33" s="24"/>
      <c r="K33" s="24"/>
      <c r="L33" s="24"/>
      <c r="M33" s="42"/>
      <c r="N33" s="42"/>
      <c r="O33" s="42"/>
      <c r="P33" s="42"/>
      <c r="Q33" s="144"/>
      <c r="R33" s="144"/>
      <c r="S33" s="144"/>
      <c r="T33" s="144"/>
      <c r="U33" s="144"/>
      <c r="V33" s="42"/>
      <c r="W33" s="102"/>
      <c r="X33" s="42"/>
      <c r="Y33" s="80"/>
      <c r="Z33" s="80"/>
      <c r="AA33" s="80"/>
      <c r="AB33" s="80"/>
      <c r="AC33" s="80"/>
      <c r="AD33" s="80"/>
    </row>
    <row r="34" spans="1:30" x14ac:dyDescent="0.25">
      <c r="A34" s="9"/>
      <c r="B34" s="102"/>
      <c r="C34" s="42"/>
      <c r="D34" s="102"/>
      <c r="E34" s="103"/>
      <c r="G34" s="42"/>
      <c r="H34" s="45"/>
      <c r="I34" s="42"/>
      <c r="J34" s="24"/>
      <c r="K34" s="24"/>
      <c r="L34" s="24"/>
      <c r="M34" s="42"/>
      <c r="N34" s="42"/>
      <c r="O34" s="42"/>
      <c r="P34" s="42"/>
      <c r="Q34" s="144"/>
      <c r="R34" s="144"/>
      <c r="S34" s="144"/>
      <c r="T34" s="144"/>
      <c r="U34" s="144"/>
      <c r="V34" s="42"/>
      <c r="W34" s="102"/>
      <c r="X34" s="42"/>
      <c r="Y34" s="80"/>
      <c r="Z34" s="80"/>
      <c r="AA34" s="80"/>
      <c r="AB34" s="80"/>
      <c r="AC34" s="80"/>
      <c r="AD34" s="80"/>
    </row>
    <row r="35" spans="1:30" x14ac:dyDescent="0.25">
      <c r="A35" s="9"/>
      <c r="B35" s="102"/>
      <c r="C35" s="42"/>
      <c r="D35" s="102"/>
      <c r="E35" s="103"/>
      <c r="G35" s="42"/>
      <c r="H35" s="45"/>
      <c r="I35" s="42"/>
      <c r="J35" s="24"/>
      <c r="K35" s="24"/>
      <c r="L35" s="24"/>
      <c r="M35" s="42"/>
      <c r="N35" s="42"/>
      <c r="O35" s="42"/>
      <c r="P35" s="42"/>
      <c r="Q35" s="144"/>
      <c r="R35" s="144"/>
      <c r="S35" s="144"/>
      <c r="T35" s="144"/>
      <c r="U35" s="144"/>
      <c r="V35" s="42"/>
      <c r="W35" s="102"/>
      <c r="X35" s="42"/>
      <c r="Y35" s="80"/>
      <c r="Z35" s="80"/>
      <c r="AA35" s="80"/>
      <c r="AB35" s="80"/>
      <c r="AC35" s="80"/>
      <c r="AD35" s="80"/>
    </row>
    <row r="36" spans="1:30" x14ac:dyDescent="0.25">
      <c r="A36" s="9"/>
      <c r="B36" s="102"/>
      <c r="C36" s="42"/>
      <c r="D36" s="102"/>
      <c r="E36" s="103"/>
      <c r="G36" s="42"/>
      <c r="H36" s="45"/>
      <c r="I36" s="42"/>
      <c r="J36" s="24"/>
      <c r="K36" s="24"/>
      <c r="L36" s="24"/>
      <c r="M36" s="42"/>
      <c r="N36" s="42"/>
      <c r="O36" s="42"/>
      <c r="P36" s="42"/>
      <c r="Q36" s="144"/>
      <c r="R36" s="144"/>
      <c r="S36" s="144"/>
      <c r="T36" s="144"/>
      <c r="U36" s="144"/>
      <c r="V36" s="42"/>
      <c r="W36" s="102"/>
      <c r="X36" s="42"/>
      <c r="Y36" s="80"/>
      <c r="Z36" s="80"/>
      <c r="AA36" s="80"/>
      <c r="AB36" s="80"/>
      <c r="AC36" s="80"/>
      <c r="AD36" s="80"/>
    </row>
    <row r="37" spans="1:30" x14ac:dyDescent="0.25">
      <c r="A37" s="9"/>
      <c r="B37" s="102"/>
      <c r="C37" s="42"/>
      <c r="D37" s="102"/>
      <c r="E37" s="103"/>
      <c r="G37" s="42"/>
      <c r="H37" s="45"/>
      <c r="I37" s="42"/>
      <c r="J37" s="24"/>
      <c r="K37" s="24"/>
      <c r="L37" s="24"/>
      <c r="M37" s="42"/>
      <c r="N37" s="42"/>
      <c r="O37" s="42"/>
      <c r="P37" s="42"/>
      <c r="Q37" s="144"/>
      <c r="R37" s="144"/>
      <c r="S37" s="144"/>
      <c r="T37" s="144"/>
      <c r="U37" s="144"/>
      <c r="V37" s="42"/>
      <c r="W37" s="102"/>
      <c r="X37" s="42"/>
      <c r="Y37" s="80"/>
      <c r="Z37" s="80"/>
      <c r="AA37" s="80"/>
      <c r="AB37" s="80"/>
      <c r="AC37" s="80"/>
      <c r="AD37" s="80"/>
    </row>
    <row r="38" spans="1:30" x14ac:dyDescent="0.25">
      <c r="A38" s="9"/>
      <c r="B38" s="102"/>
      <c r="C38" s="42"/>
      <c r="D38" s="102"/>
      <c r="E38" s="103"/>
      <c r="G38" s="42"/>
      <c r="H38" s="45"/>
      <c r="I38" s="42"/>
      <c r="J38" s="24"/>
      <c r="K38" s="24"/>
      <c r="L38" s="24"/>
      <c r="M38" s="42"/>
      <c r="N38" s="42"/>
      <c r="O38" s="42"/>
      <c r="P38" s="42"/>
      <c r="Q38" s="144"/>
      <c r="R38" s="144"/>
      <c r="S38" s="144"/>
      <c r="T38" s="144"/>
      <c r="U38" s="144"/>
      <c r="V38" s="42"/>
      <c r="W38" s="102"/>
      <c r="X38" s="42"/>
      <c r="Y38" s="80"/>
      <c r="Z38" s="80"/>
      <c r="AA38" s="80"/>
      <c r="AB38" s="80"/>
      <c r="AC38" s="80"/>
      <c r="AD38" s="80"/>
    </row>
    <row r="39" spans="1:30" x14ac:dyDescent="0.25">
      <c r="A39" s="9"/>
      <c r="B39" s="102"/>
      <c r="C39" s="42"/>
      <c r="D39" s="102"/>
      <c r="E39" s="103"/>
      <c r="G39" s="42"/>
      <c r="H39" s="45"/>
      <c r="I39" s="42"/>
      <c r="J39" s="24"/>
      <c r="K39" s="24"/>
      <c r="L39" s="24"/>
      <c r="M39" s="42"/>
      <c r="N39" s="42"/>
      <c r="O39" s="42"/>
      <c r="P39" s="42"/>
      <c r="Q39" s="144"/>
      <c r="R39" s="144"/>
      <c r="S39" s="144"/>
      <c r="T39" s="144"/>
      <c r="U39" s="144"/>
      <c r="V39" s="42"/>
      <c r="W39" s="102"/>
      <c r="X39" s="42"/>
      <c r="Y39" s="80"/>
      <c r="Z39" s="80"/>
      <c r="AA39" s="80"/>
      <c r="AB39" s="80"/>
      <c r="AC39" s="80"/>
      <c r="AD39" s="80"/>
    </row>
    <row r="40" spans="1:30" x14ac:dyDescent="0.25">
      <c r="A40" s="9"/>
      <c r="B40" s="102"/>
      <c r="C40" s="42"/>
      <c r="D40" s="102"/>
      <c r="E40" s="103"/>
      <c r="G40" s="42"/>
      <c r="H40" s="45"/>
      <c r="I40" s="42"/>
      <c r="J40" s="24"/>
      <c r="K40" s="24"/>
      <c r="L40" s="24"/>
      <c r="M40" s="42"/>
      <c r="N40" s="42"/>
      <c r="O40" s="42"/>
      <c r="P40" s="42"/>
      <c r="Q40" s="144"/>
      <c r="R40" s="144"/>
      <c r="S40" s="144"/>
      <c r="T40" s="144"/>
      <c r="U40" s="144"/>
      <c r="V40" s="42"/>
      <c r="W40" s="102"/>
      <c r="X40" s="42"/>
      <c r="Y40" s="80"/>
      <c r="Z40" s="80"/>
      <c r="AA40" s="80"/>
      <c r="AB40" s="80"/>
      <c r="AC40" s="80"/>
      <c r="AD40" s="80"/>
    </row>
    <row r="41" spans="1:30" x14ac:dyDescent="0.25">
      <c r="A41" s="9"/>
      <c r="B41" s="102"/>
      <c r="C41" s="42"/>
      <c r="D41" s="102"/>
      <c r="E41" s="103"/>
      <c r="G41" s="42"/>
      <c r="H41" s="45"/>
      <c r="I41" s="42"/>
      <c r="J41" s="24"/>
      <c r="K41" s="24"/>
      <c r="L41" s="24"/>
      <c r="M41" s="42"/>
      <c r="N41" s="42"/>
      <c r="O41" s="42"/>
      <c r="P41" s="42"/>
      <c r="Q41" s="144"/>
      <c r="R41" s="144"/>
      <c r="S41" s="144"/>
      <c r="T41" s="144"/>
      <c r="U41" s="144"/>
      <c r="V41" s="42"/>
      <c r="W41" s="102"/>
      <c r="X41" s="42"/>
      <c r="Y41" s="80"/>
      <c r="Z41" s="80"/>
      <c r="AA41" s="80"/>
      <c r="AB41" s="80"/>
      <c r="AC41" s="80"/>
      <c r="AD41" s="80"/>
    </row>
    <row r="42" spans="1:30" x14ac:dyDescent="0.25">
      <c r="A42" s="9"/>
      <c r="B42" s="102"/>
      <c r="C42" s="42"/>
      <c r="D42" s="102"/>
      <c r="E42" s="103"/>
      <c r="G42" s="42"/>
      <c r="H42" s="45"/>
      <c r="I42" s="42"/>
      <c r="J42" s="24"/>
      <c r="K42" s="24"/>
      <c r="L42" s="24"/>
      <c r="M42" s="42"/>
      <c r="N42" s="42"/>
      <c r="O42" s="42"/>
      <c r="P42" s="42"/>
      <c r="Q42" s="144"/>
      <c r="R42" s="144"/>
      <c r="S42" s="144"/>
      <c r="T42" s="144"/>
      <c r="U42" s="144"/>
      <c r="V42" s="42"/>
      <c r="W42" s="102"/>
      <c r="X42" s="42"/>
      <c r="Y42" s="80"/>
      <c r="Z42" s="80"/>
      <c r="AA42" s="80"/>
      <c r="AB42" s="80"/>
      <c r="AC42" s="80"/>
      <c r="AD42" s="80"/>
    </row>
    <row r="43" spans="1:30" x14ac:dyDescent="0.25">
      <c r="A43" s="9"/>
      <c r="B43" s="102"/>
      <c r="C43" s="42"/>
      <c r="D43" s="102"/>
      <c r="E43" s="103"/>
      <c r="G43" s="42"/>
      <c r="H43" s="45"/>
      <c r="I43" s="42"/>
      <c r="J43" s="24"/>
      <c r="K43" s="24"/>
      <c r="L43" s="24"/>
      <c r="M43" s="42"/>
      <c r="N43" s="42"/>
      <c r="O43" s="42"/>
      <c r="P43" s="42"/>
      <c r="Q43" s="144"/>
      <c r="R43" s="144"/>
      <c r="S43" s="144"/>
      <c r="T43" s="144"/>
      <c r="U43" s="144"/>
      <c r="V43" s="42"/>
      <c r="W43" s="102"/>
      <c r="X43" s="42"/>
      <c r="Y43" s="80"/>
      <c r="Z43" s="80"/>
      <c r="AA43" s="80"/>
      <c r="AB43" s="80"/>
      <c r="AC43" s="80"/>
      <c r="AD43" s="80"/>
    </row>
    <row r="44" spans="1:30" x14ac:dyDescent="0.25">
      <c r="A44" s="9"/>
      <c r="B44" s="102"/>
      <c r="C44" s="42"/>
      <c r="D44" s="102"/>
      <c r="E44" s="103"/>
      <c r="G44" s="42"/>
      <c r="H44" s="45"/>
      <c r="I44" s="42"/>
      <c r="J44" s="24"/>
      <c r="K44" s="24"/>
      <c r="L44" s="24"/>
      <c r="M44" s="42"/>
      <c r="N44" s="42"/>
      <c r="O44" s="42"/>
      <c r="P44" s="42"/>
      <c r="Q44" s="144"/>
      <c r="R44" s="144"/>
      <c r="S44" s="144"/>
      <c r="T44" s="144"/>
      <c r="U44" s="144"/>
      <c r="V44" s="42"/>
      <c r="W44" s="102"/>
      <c r="X44" s="42"/>
      <c r="Y44" s="80"/>
      <c r="Z44" s="80"/>
      <c r="AA44" s="80"/>
      <c r="AB44" s="80"/>
      <c r="AC44" s="80"/>
      <c r="AD44" s="80"/>
    </row>
    <row r="45" spans="1:30" x14ac:dyDescent="0.25">
      <c r="A45" s="9"/>
      <c r="B45" s="102"/>
      <c r="C45" s="42"/>
      <c r="D45" s="102"/>
      <c r="E45" s="103"/>
      <c r="G45" s="42"/>
      <c r="H45" s="45"/>
      <c r="I45" s="42"/>
      <c r="J45" s="24"/>
      <c r="K45" s="24"/>
      <c r="L45" s="24"/>
      <c r="M45" s="42"/>
      <c r="N45" s="42"/>
      <c r="O45" s="42"/>
      <c r="P45" s="42"/>
      <c r="Q45" s="144"/>
      <c r="R45" s="144"/>
      <c r="S45" s="144"/>
      <c r="T45" s="144"/>
      <c r="U45" s="144"/>
      <c r="V45" s="42"/>
      <c r="W45" s="102"/>
      <c r="X45" s="42"/>
      <c r="Y45" s="80"/>
      <c r="Z45" s="80"/>
      <c r="AA45" s="80"/>
      <c r="AB45" s="80"/>
      <c r="AC45" s="80"/>
      <c r="AD45" s="80"/>
    </row>
    <row r="46" spans="1:30" x14ac:dyDescent="0.25">
      <c r="A46" s="9"/>
      <c r="B46" s="102"/>
      <c r="C46" s="42"/>
      <c r="D46" s="102"/>
      <c r="E46" s="103"/>
      <c r="G46" s="42"/>
      <c r="H46" s="45"/>
      <c r="I46" s="42"/>
      <c r="J46" s="24"/>
      <c r="K46" s="24"/>
      <c r="L46" s="24"/>
      <c r="M46" s="42"/>
      <c r="N46" s="42"/>
      <c r="O46" s="42"/>
      <c r="P46" s="42"/>
      <c r="Q46" s="144"/>
      <c r="R46" s="144"/>
      <c r="S46" s="144"/>
      <c r="T46" s="144"/>
      <c r="U46" s="144"/>
      <c r="V46" s="42"/>
      <c r="W46" s="102"/>
      <c r="X46" s="42"/>
      <c r="Y46" s="80"/>
      <c r="Z46" s="80"/>
      <c r="AA46" s="80"/>
      <c r="AB46" s="80"/>
      <c r="AC46" s="80"/>
      <c r="AD46" s="80"/>
    </row>
    <row r="47" spans="1:30" x14ac:dyDescent="0.25">
      <c r="A47" s="9"/>
      <c r="B47" s="102"/>
      <c r="C47" s="42"/>
      <c r="D47" s="102"/>
      <c r="E47" s="102"/>
      <c r="F47" s="24"/>
      <c r="G47" s="42"/>
      <c r="H47" s="45"/>
      <c r="I47" s="42"/>
      <c r="J47" s="24"/>
      <c r="K47" s="24"/>
      <c r="L47" s="24"/>
      <c r="M47" s="24"/>
      <c r="N47" s="63"/>
      <c r="O47" s="63"/>
      <c r="P47" s="24"/>
      <c r="Q47" s="145"/>
      <c r="R47" s="145"/>
      <c r="S47" s="145"/>
      <c r="T47" s="145"/>
      <c r="U47" s="145"/>
      <c r="V47" s="24"/>
      <c r="W47" s="102"/>
      <c r="X47" s="24"/>
      <c r="Y47" s="80"/>
      <c r="Z47" s="80"/>
      <c r="AA47" s="80"/>
      <c r="AB47" s="80"/>
      <c r="AC47" s="80"/>
      <c r="AD47" s="80"/>
    </row>
    <row r="48" spans="1:30" x14ac:dyDescent="0.25">
      <c r="A48" s="9"/>
      <c r="B48" s="102"/>
      <c r="C48" s="42"/>
      <c r="D48" s="102"/>
      <c r="E48" s="102"/>
      <c r="F48" s="24"/>
      <c r="G48" s="42"/>
      <c r="H48" s="45"/>
      <c r="I48" s="42"/>
      <c r="J48" s="24"/>
      <c r="K48" s="24"/>
      <c r="L48" s="24"/>
      <c r="M48" s="24"/>
      <c r="N48" s="63"/>
      <c r="O48" s="63"/>
      <c r="P48" s="24"/>
      <c r="Q48" s="145"/>
      <c r="R48" s="145"/>
      <c r="S48" s="145"/>
      <c r="T48" s="145"/>
      <c r="U48" s="145"/>
      <c r="V48" s="24"/>
      <c r="W48" s="102"/>
      <c r="X48" s="24"/>
      <c r="Y48" s="80"/>
      <c r="Z48" s="80"/>
      <c r="AA48" s="80"/>
      <c r="AB48" s="80"/>
      <c r="AC48" s="80"/>
      <c r="AD48" s="80"/>
    </row>
    <row r="49" spans="1:30" x14ac:dyDescent="0.25">
      <c r="A49" s="9"/>
      <c r="B49" s="102"/>
      <c r="C49" s="42"/>
      <c r="D49" s="102"/>
      <c r="E49" s="102"/>
      <c r="F49" s="24"/>
      <c r="G49" s="42"/>
      <c r="H49" s="45"/>
      <c r="I49" s="42"/>
      <c r="J49" s="24"/>
      <c r="K49" s="24"/>
      <c r="L49" s="24"/>
      <c r="M49" s="24"/>
      <c r="N49" s="63"/>
      <c r="O49" s="63"/>
      <c r="P49" s="24"/>
      <c r="Q49" s="145"/>
      <c r="R49" s="145"/>
      <c r="S49" s="145"/>
      <c r="T49" s="145"/>
      <c r="U49" s="145"/>
      <c r="V49" s="24"/>
      <c r="W49" s="102"/>
      <c r="X49" s="24"/>
      <c r="Y49" s="80"/>
      <c r="Z49" s="80"/>
      <c r="AA49" s="80"/>
      <c r="AB49" s="80"/>
      <c r="AC49" s="80"/>
      <c r="AD49" s="80"/>
    </row>
    <row r="50" spans="1:30" x14ac:dyDescent="0.25">
      <c r="A50" s="9"/>
      <c r="B50" s="102"/>
      <c r="C50" s="42"/>
      <c r="D50" s="102"/>
      <c r="E50" s="102"/>
      <c r="F50" s="24"/>
      <c r="G50" s="42"/>
      <c r="H50" s="45"/>
      <c r="I50" s="42"/>
      <c r="J50" s="24"/>
      <c r="K50" s="24"/>
      <c r="L50" s="24"/>
      <c r="M50" s="24"/>
      <c r="N50" s="63"/>
      <c r="O50" s="63"/>
      <c r="P50" s="24"/>
      <c r="Q50" s="145"/>
      <c r="R50" s="145"/>
      <c r="S50" s="145"/>
      <c r="T50" s="145"/>
      <c r="U50" s="145"/>
      <c r="V50" s="24"/>
      <c r="W50" s="102"/>
      <c r="X50" s="24"/>
      <c r="Y50" s="80"/>
      <c r="Z50" s="80"/>
      <c r="AA50" s="80"/>
      <c r="AB50" s="80"/>
      <c r="AC50" s="80"/>
      <c r="AD50" s="80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146"/>
      <c r="R62" s="146"/>
      <c r="S62" s="146"/>
      <c r="T62" s="146"/>
      <c r="U62" s="146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146"/>
      <c r="R63" s="146"/>
      <c r="S63" s="146"/>
      <c r="T63" s="146"/>
      <c r="U63" s="146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146"/>
      <c r="R64" s="146"/>
      <c r="S64" s="146"/>
      <c r="T64" s="146"/>
      <c r="U64" s="146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46"/>
      <c r="R65" s="146"/>
      <c r="S65" s="146"/>
      <c r="T65" s="146"/>
      <c r="U65" s="146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46"/>
      <c r="R66" s="146"/>
      <c r="S66" s="146"/>
      <c r="T66" s="146"/>
      <c r="U66" s="14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46"/>
      <c r="R67" s="146"/>
      <c r="S67" s="146"/>
      <c r="T67" s="146"/>
      <c r="U67" s="146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46"/>
      <c r="R68" s="146"/>
      <c r="S68" s="146"/>
      <c r="T68" s="146"/>
      <c r="U68" s="146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46"/>
      <c r="R69" s="146"/>
      <c r="S69" s="146"/>
      <c r="T69" s="146"/>
      <c r="U69" s="146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46"/>
      <c r="R70" s="146"/>
      <c r="S70" s="146"/>
      <c r="T70" s="146"/>
      <c r="U70" s="146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46"/>
      <c r="R71" s="146"/>
      <c r="S71" s="146"/>
      <c r="T71" s="146"/>
      <c r="U71" s="146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46"/>
      <c r="R72" s="146"/>
      <c r="S72" s="146"/>
      <c r="T72" s="146"/>
      <c r="U72" s="146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46"/>
      <c r="R73" s="146"/>
      <c r="S73" s="146"/>
      <c r="T73" s="146"/>
      <c r="U73" s="146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46"/>
      <c r="R74" s="146"/>
      <c r="S74" s="146"/>
      <c r="T74" s="146"/>
      <c r="U74" s="146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46"/>
      <c r="R75" s="146"/>
      <c r="S75" s="146"/>
      <c r="T75" s="146"/>
      <c r="U75" s="146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46"/>
      <c r="R76" s="146"/>
      <c r="S76" s="146"/>
      <c r="T76" s="146"/>
      <c r="U76" s="14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46"/>
      <c r="R77" s="146"/>
      <c r="S77" s="146"/>
      <c r="T77" s="146"/>
      <c r="U77" s="146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46"/>
      <c r="R78" s="146"/>
      <c r="S78" s="146"/>
      <c r="T78" s="146"/>
      <c r="U78" s="146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46"/>
      <c r="R79" s="146"/>
      <c r="S79" s="146"/>
      <c r="T79" s="146"/>
      <c r="U79" s="146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46"/>
      <c r="R80" s="146"/>
      <c r="S80" s="146"/>
      <c r="T80" s="146"/>
      <c r="U80" s="146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46"/>
      <c r="R81" s="146"/>
      <c r="S81" s="146"/>
      <c r="T81" s="146"/>
      <c r="U81" s="146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46"/>
      <c r="R82" s="146"/>
      <c r="S82" s="146"/>
      <c r="T82" s="146"/>
      <c r="U82" s="146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46"/>
      <c r="R83" s="146"/>
      <c r="S83" s="146"/>
      <c r="T83" s="146"/>
      <c r="U83" s="146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46"/>
      <c r="R84" s="146"/>
      <c r="S84" s="146"/>
      <c r="T84" s="146"/>
      <c r="U84" s="146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46"/>
      <c r="R85" s="146"/>
      <c r="S85" s="146"/>
      <c r="T85" s="146"/>
      <c r="U85" s="146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46"/>
      <c r="R86" s="146"/>
      <c r="S86" s="146"/>
      <c r="T86" s="146"/>
      <c r="U86" s="14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46"/>
      <c r="R87" s="146"/>
      <c r="S87" s="146"/>
      <c r="T87" s="146"/>
      <c r="U87" s="146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46"/>
      <c r="R88" s="146"/>
      <c r="S88" s="146"/>
      <c r="T88" s="146"/>
      <c r="U88" s="146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46"/>
      <c r="R89" s="146"/>
      <c r="S89" s="146"/>
      <c r="T89" s="146"/>
      <c r="U89" s="146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46"/>
      <c r="R90" s="146"/>
      <c r="S90" s="146"/>
      <c r="T90" s="146"/>
      <c r="U90" s="146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46"/>
      <c r="R91" s="146"/>
      <c r="S91" s="146"/>
      <c r="T91" s="146"/>
      <c r="U91" s="146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46"/>
      <c r="R92" s="146"/>
      <c r="S92" s="146"/>
      <c r="T92" s="146"/>
      <c r="U92" s="146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46"/>
      <c r="R93" s="146"/>
      <c r="S93" s="146"/>
      <c r="T93" s="146"/>
      <c r="U93" s="146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46"/>
      <c r="R94" s="146"/>
      <c r="S94" s="146"/>
      <c r="T94" s="146"/>
      <c r="U94" s="146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46"/>
      <c r="R95" s="146"/>
      <c r="S95" s="146"/>
      <c r="T95" s="146"/>
      <c r="U95" s="146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46"/>
      <c r="R96" s="146"/>
      <c r="S96" s="146"/>
      <c r="T96" s="146"/>
      <c r="U96" s="14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46"/>
      <c r="R97" s="146"/>
      <c r="S97" s="146"/>
      <c r="T97" s="146"/>
      <c r="U97" s="146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46"/>
      <c r="R98" s="146"/>
      <c r="S98" s="146"/>
      <c r="T98" s="146"/>
      <c r="U98" s="146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46"/>
      <c r="R99" s="146"/>
      <c r="S99" s="146"/>
      <c r="T99" s="146"/>
      <c r="U99" s="146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46"/>
      <c r="R100" s="146"/>
      <c r="S100" s="146"/>
      <c r="T100" s="146"/>
      <c r="U100" s="146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46"/>
      <c r="R101" s="146"/>
      <c r="S101" s="146"/>
      <c r="T101" s="146"/>
      <c r="U101" s="146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46"/>
      <c r="R102" s="146"/>
      <c r="S102" s="146"/>
      <c r="T102" s="146"/>
      <c r="U102" s="146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46"/>
      <c r="R103" s="146"/>
      <c r="S103" s="146"/>
      <c r="T103" s="146"/>
      <c r="U103" s="146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46"/>
      <c r="R104" s="146"/>
      <c r="S104" s="146"/>
      <c r="T104" s="146"/>
      <c r="U104" s="146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46"/>
      <c r="R105" s="146"/>
      <c r="S105" s="146"/>
      <c r="T105" s="146"/>
      <c r="U105" s="146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46"/>
      <c r="R106" s="146"/>
      <c r="S106" s="146"/>
      <c r="T106" s="146"/>
      <c r="U106" s="14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46"/>
      <c r="R107" s="146"/>
      <c r="S107" s="146"/>
      <c r="T107" s="146"/>
      <c r="U107" s="146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46"/>
      <c r="R108" s="146"/>
      <c r="S108" s="146"/>
      <c r="T108" s="146"/>
      <c r="U108" s="146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46"/>
      <c r="R109" s="146"/>
      <c r="S109" s="146"/>
      <c r="T109" s="146"/>
      <c r="U109" s="146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46"/>
      <c r="R110" s="146"/>
      <c r="S110" s="146"/>
      <c r="T110" s="146"/>
      <c r="U110" s="146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46"/>
      <c r="R111" s="146"/>
      <c r="S111" s="146"/>
      <c r="T111" s="146"/>
      <c r="U111" s="146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46"/>
      <c r="R112" s="146"/>
      <c r="S112" s="146"/>
      <c r="T112" s="146"/>
      <c r="U112" s="146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46"/>
      <c r="R113" s="146"/>
      <c r="S113" s="146"/>
      <c r="T113" s="146"/>
      <c r="U113" s="146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46"/>
      <c r="R114" s="146"/>
      <c r="S114" s="146"/>
      <c r="T114" s="146"/>
      <c r="U114" s="146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46"/>
      <c r="R115" s="146"/>
      <c r="S115" s="146"/>
      <c r="T115" s="146"/>
      <c r="U115" s="146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46"/>
      <c r="R116" s="146"/>
      <c r="S116" s="146"/>
      <c r="T116" s="146"/>
      <c r="U116" s="14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46"/>
      <c r="R117" s="146"/>
      <c r="S117" s="146"/>
      <c r="T117" s="146"/>
      <c r="U117" s="146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46"/>
      <c r="R118" s="146"/>
      <c r="S118" s="146"/>
      <c r="T118" s="146"/>
      <c r="U118" s="146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46"/>
      <c r="R119" s="146"/>
      <c r="S119" s="146"/>
      <c r="T119" s="146"/>
      <c r="U119" s="146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46"/>
      <c r="R120" s="146"/>
      <c r="S120" s="146"/>
      <c r="T120" s="146"/>
      <c r="U120" s="146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46"/>
      <c r="R121" s="146"/>
      <c r="S121" s="146"/>
      <c r="T121" s="146"/>
      <c r="U121" s="146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46"/>
      <c r="R122" s="146"/>
      <c r="S122" s="146"/>
      <c r="T122" s="146"/>
      <c r="U122" s="146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46"/>
      <c r="R123" s="146"/>
      <c r="S123" s="146"/>
      <c r="T123" s="146"/>
      <c r="U123" s="146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46"/>
      <c r="R124" s="146"/>
      <c r="S124" s="146"/>
      <c r="T124" s="146"/>
      <c r="U124" s="146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46"/>
      <c r="R125" s="146"/>
      <c r="S125" s="146"/>
      <c r="T125" s="146"/>
      <c r="U125" s="146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46"/>
      <c r="R126" s="146"/>
      <c r="S126" s="146"/>
      <c r="T126" s="146"/>
      <c r="U126" s="14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46"/>
      <c r="R127" s="146"/>
      <c r="S127" s="146"/>
      <c r="T127" s="146"/>
      <c r="U127" s="146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46"/>
      <c r="R128" s="146"/>
      <c r="S128" s="146"/>
      <c r="T128" s="146"/>
      <c r="U128" s="146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46"/>
      <c r="R129" s="146"/>
      <c r="S129" s="146"/>
      <c r="T129" s="146"/>
      <c r="U129" s="146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46"/>
      <c r="R130" s="146"/>
      <c r="S130" s="146"/>
      <c r="T130" s="146"/>
      <c r="U130" s="146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46"/>
      <c r="R131" s="146"/>
      <c r="S131" s="146"/>
      <c r="T131" s="146"/>
      <c r="U131" s="146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46"/>
      <c r="R132" s="146"/>
      <c r="S132" s="146"/>
      <c r="T132" s="146"/>
      <c r="U132" s="146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46"/>
      <c r="R133" s="146"/>
      <c r="S133" s="146"/>
      <c r="T133" s="146"/>
      <c r="U133" s="146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46"/>
      <c r="R134" s="146"/>
      <c r="S134" s="146"/>
      <c r="T134" s="146"/>
      <c r="U134" s="146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46"/>
      <c r="R135" s="146"/>
      <c r="S135" s="146"/>
      <c r="T135" s="146"/>
      <c r="U135" s="146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46"/>
      <c r="R136" s="146"/>
      <c r="S136" s="146"/>
      <c r="T136" s="146"/>
      <c r="U136" s="14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46"/>
      <c r="R137" s="146"/>
      <c r="S137" s="146"/>
      <c r="T137" s="146"/>
      <c r="U137" s="146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46"/>
      <c r="R138" s="146"/>
      <c r="S138" s="146"/>
      <c r="T138" s="146"/>
      <c r="U138" s="146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46"/>
      <c r="R139" s="146"/>
      <c r="S139" s="146"/>
      <c r="T139" s="146"/>
      <c r="U139" s="146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46"/>
      <c r="R140" s="146"/>
      <c r="S140" s="146"/>
      <c r="T140" s="146"/>
      <c r="U140" s="146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46"/>
      <c r="R141" s="146"/>
      <c r="S141" s="146"/>
      <c r="T141" s="146"/>
      <c r="U141" s="146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46"/>
      <c r="R142" s="146"/>
      <c r="S142" s="146"/>
      <c r="T142" s="146"/>
      <c r="U142" s="146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46"/>
      <c r="R143" s="146"/>
      <c r="S143" s="146"/>
      <c r="T143" s="146"/>
      <c r="U143" s="146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46"/>
      <c r="R144" s="146"/>
      <c r="S144" s="146"/>
      <c r="T144" s="146"/>
      <c r="U144" s="146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46"/>
      <c r="R145" s="146"/>
      <c r="S145" s="146"/>
      <c r="T145" s="146"/>
      <c r="U145" s="146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46"/>
      <c r="R146" s="146"/>
      <c r="S146" s="146"/>
      <c r="T146" s="146"/>
      <c r="U146" s="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46"/>
      <c r="R147" s="146"/>
      <c r="S147" s="146"/>
      <c r="T147" s="146"/>
      <c r="U147" s="146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46"/>
      <c r="R148" s="146"/>
      <c r="S148" s="146"/>
      <c r="T148" s="146"/>
      <c r="U148" s="146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46"/>
      <c r="R149" s="146"/>
      <c r="S149" s="146"/>
      <c r="T149" s="146"/>
      <c r="U149" s="146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46"/>
      <c r="R150" s="146"/>
      <c r="S150" s="146"/>
      <c r="T150" s="146"/>
      <c r="U150" s="146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46"/>
      <c r="R151" s="146"/>
      <c r="S151" s="146"/>
      <c r="T151" s="146"/>
      <c r="U151" s="146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46"/>
      <c r="R152" s="146"/>
      <c r="S152" s="146"/>
      <c r="T152" s="146"/>
      <c r="U152" s="146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46"/>
      <c r="R153" s="146"/>
      <c r="S153" s="146"/>
      <c r="T153" s="146"/>
      <c r="U153" s="146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46"/>
      <c r="R154" s="146"/>
      <c r="S154" s="146"/>
      <c r="T154" s="146"/>
      <c r="U154" s="146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46"/>
      <c r="R155" s="146"/>
      <c r="S155" s="146"/>
      <c r="T155" s="146"/>
      <c r="U155" s="146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46"/>
      <c r="R156" s="146"/>
      <c r="S156" s="146"/>
      <c r="T156" s="146"/>
      <c r="U156" s="14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46"/>
      <c r="R157" s="146"/>
      <c r="S157" s="146"/>
      <c r="T157" s="146"/>
      <c r="U157" s="146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46"/>
      <c r="R158" s="146"/>
      <c r="S158" s="146"/>
      <c r="T158" s="146"/>
      <c r="U158" s="146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46"/>
      <c r="R159" s="146"/>
      <c r="S159" s="146"/>
      <c r="T159" s="146"/>
      <c r="U159" s="146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46"/>
      <c r="R160" s="146"/>
      <c r="S160" s="146"/>
      <c r="T160" s="146"/>
      <c r="U160" s="146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46"/>
      <c r="R161" s="146"/>
      <c r="S161" s="146"/>
      <c r="T161" s="146"/>
      <c r="U161" s="146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46"/>
      <c r="R162" s="146"/>
      <c r="S162" s="146"/>
      <c r="T162" s="146"/>
      <c r="U162" s="146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46"/>
      <c r="R163" s="146"/>
      <c r="S163" s="146"/>
      <c r="T163" s="146"/>
      <c r="U163" s="146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46"/>
      <c r="R164" s="146"/>
      <c r="S164" s="146"/>
      <c r="T164" s="146"/>
      <c r="U164" s="146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46"/>
      <c r="R165" s="146"/>
      <c r="S165" s="146"/>
      <c r="T165" s="146"/>
      <c r="U165" s="146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46"/>
      <c r="R166" s="146"/>
      <c r="S166" s="146"/>
      <c r="T166" s="146"/>
      <c r="U166" s="14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46"/>
      <c r="R167" s="146"/>
      <c r="S167" s="146"/>
      <c r="T167" s="146"/>
      <c r="U167" s="146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46"/>
      <c r="R168" s="146"/>
      <c r="S168" s="146"/>
      <c r="T168" s="146"/>
      <c r="U168" s="146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46"/>
      <c r="R169" s="146"/>
      <c r="S169" s="146"/>
      <c r="T169" s="146"/>
      <c r="U169" s="146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46"/>
      <c r="R170" s="146"/>
      <c r="S170" s="146"/>
      <c r="T170" s="146"/>
      <c r="U170" s="146"/>
      <c r="V170"/>
      <c r="W170"/>
      <c r="X170"/>
      <c r="Y170"/>
      <c r="Z170"/>
      <c r="AA170"/>
      <c r="AB170"/>
      <c r="AC170"/>
      <c r="AD17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2020-06-29T08:43:30Z</dcterms:modified>
</cp:coreProperties>
</file>