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R7" i="5" s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I12" i="5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<sst xmlns="http://schemas.openxmlformats.org/spreadsheetml/2006/main" count="75" uniqueCount="35">
  <si>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</si>
  <si>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</si>
  <si>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</si>
  <si>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</si>
  <si>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</si>
  <si>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</si>
  <si>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</si>
  <si>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</si>
  <si>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</si>
  <si>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</si>
  <si>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</si>
  <si>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</si>
  <si>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</si>
  <si>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</si>
  <si>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</si>
  <si>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</si>
  <si>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</si>
  <si>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</si>
  <si>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</si>
  <si>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</si>
  <si>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</si>
  <si>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</si>
  <si>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</si>
  <si>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</si>
  <si>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Joel Ilola</t>
  </si>
  <si>
    <t>3.</t>
  </si>
  <si>
    <t>JoKo  2</t>
  </si>
  <si>
    <t>28.11.2001   Jokioinen</t>
  </si>
  <si>
    <t>JoKo = Jokioisten Koetus  (1902),  kasvattajaseura</t>
  </si>
  <si>
    <t>JoKo Jun = Jokioisten Koetus Juniorit  (2018)</t>
  </si>
  <si>
    <t>7.</t>
  </si>
  <si>
    <t>JoKo Jun</t>
  </si>
  <si>
    <t>5.</t>
  </si>
  <si>
    <t>PöU</t>
  </si>
  <si>
    <t>PöU = Pöytyän Urheilijat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</si>
</sst>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2018</v>
      </c>
      <c r="Y4" s="12" t="s">
        <v>25</v>
      </c>
      <c r="Z4" s="1" t="s">
        <v>26</v>
      </c>
      <c r="AA4" s="12">
        <v>6</v>
      </c>
      <c r="AB4" s="12">
        <v>0</v>
      </c>
      <c r="AC4" s="12">
        <v>2</v>
      </c>
      <c r="AD4" s="12">
        <v>0</v>
      </c>
      <c r="AE4" s="12">
        <v>11</v>
      </c>
      <c r="AF4" s="66">
        <v>0.37930000000000003</v>
      </c>
      <c r="AG4" s="10">
        <v>29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2</v>
      </c>
      <c r="AR4" s="60">
        <v>0.66659999999999997</v>
      </c>
      <c r="AS4" s="10">
        <v>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2019</v>
      </c>
      <c r="Y5" s="12" t="s">
        <v>30</v>
      </c>
      <c r="Z5" s="1" t="s">
        <v>31</v>
      </c>
      <c r="AA5" s="12">
        <v>10</v>
      </c>
      <c r="AB5" s="12">
        <v>1</v>
      </c>
      <c r="AC5" s="12">
        <v>4</v>
      </c>
      <c r="AD5" s="12">
        <v>12</v>
      </c>
      <c r="AE5" s="12">
        <v>48</v>
      </c>
      <c r="AF5" s="66">
        <v>0.64859999999999995</v>
      </c>
      <c r="AG5" s="19">
        <v>74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60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2020</v>
      </c>
      <c r="Y6" s="12" t="s">
        <v>32</v>
      </c>
      <c r="Z6" s="1" t="s">
        <v>33</v>
      </c>
      <c r="AA6" s="12">
        <v>8</v>
      </c>
      <c r="AB6" s="12">
        <v>0</v>
      </c>
      <c r="AC6" s="12">
        <v>0</v>
      </c>
      <c r="AD6" s="12">
        <v>6</v>
      </c>
      <c r="AE6" s="12">
        <v>29</v>
      </c>
      <c r="AF6" s="32">
        <v>0.57999999999999996</v>
      </c>
      <c r="AG6" s="19">
        <v>50</v>
      </c>
      <c r="AH6" s="41"/>
      <c r="AI6" s="7"/>
      <c r="AJ6" s="7"/>
      <c r="AK6" s="7"/>
      <c r="AL6" s="10"/>
      <c r="AM6" s="12"/>
      <c r="AN6" s="12"/>
      <c r="AO6" s="13"/>
      <c r="AP6" s="12"/>
      <c r="AQ6" s="12"/>
      <c r="AR6" s="60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2"/>
      <c r="O7" s="43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5" t="s">
        <v>13</v>
      </c>
      <c r="Y7" s="11"/>
      <c r="Z7" s="9"/>
      <c r="AA7" s="36">
        <f>SUM(AA4:AA6)</f>
        <v>24</v>
      </c>
      <c r="AB7" s="36">
        <f t="shared" ref="AB7:AG7" si="2">SUM(AB4:AB6)</f>
        <v>1</v>
      </c>
      <c r="AC7" s="36">
        <f t="shared" si="2"/>
        <v>6</v>
      </c>
      <c r="AD7" s="36">
        <f t="shared" si="2"/>
        <v>18</v>
      </c>
      <c r="AE7" s="36">
        <f t="shared" si="2"/>
        <v>88</v>
      </c>
      <c r="AF7" s="37">
        <f>PRODUCT(AE7/AG7)</f>
        <v>0.57516339869281041</v>
      </c>
      <c r="AG7" s="21">
        <f t="shared" si="2"/>
        <v>153</v>
      </c>
      <c r="AH7" s="18"/>
      <c r="AI7" s="29"/>
      <c r="AJ7" s="42"/>
      <c r="AK7" s="43"/>
      <c r="AL7" s="10"/>
      <c r="AM7" s="36">
        <f>SUM(AM4:AM6)</f>
        <v>1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2</v>
      </c>
      <c r="AR7" s="37">
        <f>PRODUCT(AQ7/AS7)</f>
        <v>0.66666666666666663</v>
      </c>
      <c r="AS7" s="39">
        <f>SUM(AS4:AS6)</f>
        <v>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5" t="s">
        <v>28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29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6" t="s">
        <v>34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25</v>
      </c>
      <c r="F12" s="48">
        <f>PRODUCT(AB7+AN7)</f>
        <v>1</v>
      </c>
      <c r="G12" s="48">
        <f>PRODUCT(AC7+AO7)</f>
        <v>6</v>
      </c>
      <c r="H12" s="48">
        <f>PRODUCT(AD7+AP7)</f>
        <v>18</v>
      </c>
      <c r="I12" s="48">
        <f>PRODUCT(AE7+AQ7)</f>
        <v>90</v>
      </c>
      <c r="J12" s="61">
        <f>PRODUCT(I12/K12)</f>
        <v>0.57692307692307687</v>
      </c>
      <c r="K12" s="10">
        <f>PRODUCT(AG7+AS7)</f>
        <v>156</v>
      </c>
      <c r="L12" s="54">
        <f>PRODUCT((F12+G12)/E12)</f>
        <v>0.28000000000000003</v>
      </c>
      <c r="M12" s="54">
        <f>PRODUCT(H12/E12)</f>
        <v>0.72</v>
      </c>
      <c r="N12" s="54">
        <f>PRODUCT((F12+G12+H12)/E12)</f>
        <v>1</v>
      </c>
      <c r="O12" s="54">
        <f>PRODUCT(I12/E12)</f>
        <v>3.6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25</v>
      </c>
      <c r="F13" s="48">
        <f t="shared" ref="F13:I13" si="4">SUM(F10:F12)</f>
        <v>1</v>
      </c>
      <c r="G13" s="48">
        <f t="shared" si="4"/>
        <v>6</v>
      </c>
      <c r="H13" s="48">
        <f t="shared" si="4"/>
        <v>18</v>
      </c>
      <c r="I13" s="48">
        <f t="shared" si="4"/>
        <v>90</v>
      </c>
      <c r="J13" s="61">
        <f>PRODUCT(I13/K13)</f>
        <v>0.57692307692307687</v>
      </c>
      <c r="K13" s="16">
        <f>SUM(K10:K12)</f>
        <v>156</v>
      </c>
      <c r="L13" s="54">
        <f>PRODUCT((F13+G13)/E13)</f>
        <v>0.28000000000000003</v>
      </c>
      <c r="M13" s="54">
        <f>PRODUCT(H13/E13)</f>
        <v>0.72</v>
      </c>
      <c r="N13" s="54">
        <f>PRODUCT((F13+G13+H13)/E13)</f>
        <v>1</v>
      </c>
      <c r="O13" s="54">
        <f>PRODUCT(I13/E13)</f>
        <v>3.6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5:AQ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2020-09-04T10:27:51Z</dcterms:modified>
</cp:coreProperties>
</file>