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AR21" i="2" l="1"/>
  <c r="O24" i="2"/>
  <c r="N24" i="2"/>
  <c r="M24" i="2"/>
  <c r="L24" i="2"/>
  <c r="K24" i="2"/>
  <c r="AS21" i="2"/>
  <c r="AQ21" i="2"/>
  <c r="AP21" i="2"/>
  <c r="AO21" i="2"/>
  <c r="AN21" i="2"/>
  <c r="AM21" i="2"/>
  <c r="AG21" i="2"/>
  <c r="K26" i="2" s="1"/>
  <c r="AE21" i="2"/>
  <c r="AD21" i="2"/>
  <c r="AC21" i="2"/>
  <c r="G26" i="2" s="1"/>
  <c r="AB21" i="2"/>
  <c r="AA21" i="2"/>
  <c r="E26" i="2" s="1"/>
  <c r="W21" i="2"/>
  <c r="U21" i="2"/>
  <c r="T21" i="2"/>
  <c r="S21" i="2"/>
  <c r="R21" i="2"/>
  <c r="Q21" i="2"/>
  <c r="K21" i="2"/>
  <c r="I21" i="2"/>
  <c r="I25" i="2" s="1"/>
  <c r="O25" i="2" s="1"/>
  <c r="H21" i="2"/>
  <c r="H25" i="2" s="1"/>
  <c r="G21" i="2"/>
  <c r="G25" i="2" s="1"/>
  <c r="G27" i="2" s="1"/>
  <c r="F21" i="2"/>
  <c r="F25" i="2" s="1"/>
  <c r="N25" i="2" s="1"/>
  <c r="E21" i="2"/>
  <c r="E25" i="2" s="1"/>
  <c r="E27" i="2" s="1"/>
  <c r="J13" i="2"/>
  <c r="J12" i="2"/>
  <c r="J11" i="2"/>
  <c r="J10" i="2"/>
  <c r="J9" i="2"/>
  <c r="K25" i="2" l="1"/>
  <c r="K27" i="2" s="1"/>
  <c r="L25" i="2"/>
  <c r="M25" i="2"/>
  <c r="I26" i="2"/>
  <c r="I27" i="2" s="1"/>
  <c r="F26" i="2"/>
  <c r="F27" i="2" s="1"/>
  <c r="H26" i="2"/>
  <c r="H27" i="2" s="1"/>
  <c r="M27" i="2" s="1"/>
  <c r="N26" i="2"/>
  <c r="L26" i="2"/>
  <c r="M26" i="2"/>
  <c r="AF21" i="2"/>
  <c r="AB25" i="1"/>
  <c r="AA25" i="1"/>
  <c r="Z25" i="1"/>
  <c r="Y25" i="1"/>
  <c r="X25" i="1"/>
  <c r="W25" i="1"/>
  <c r="T25" i="1"/>
  <c r="S25" i="1"/>
  <c r="R25" i="1"/>
  <c r="Q25" i="1"/>
  <c r="P25" i="1"/>
  <c r="O26" i="2" l="1"/>
  <c r="N27" i="2"/>
  <c r="L27" i="2"/>
  <c r="J26" i="2"/>
  <c r="O27" i="2"/>
</calcChain>
</file>

<file path=xl/sharedStrings.xml><?xml version="1.0" encoding="utf-8"?>
<sst xmlns="http://schemas.openxmlformats.org/spreadsheetml/2006/main" count="234" uniqueCount="91">
  <si>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</si>
  <si>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</si>
  <si>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</si>
  <si>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</si>
  <si>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</si>
  <si>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</si>
  <si>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</si>
  <si>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</si>
  <si>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</si>
  <si>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</si>
  <si>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</si>
  <si>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</si>
  <si>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</si>
  <si>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</si>
  <si>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</si>
  <si>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</si>
  <si>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</si>
  <si>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</si>
  <si>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</si>
  <si>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</si>
  <si>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</si>
  <si>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</si>
  <si>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</si>
  <si>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</si>
  <si>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</si>
  <si>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</si>
  <si>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</si>
  <si>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</si>
  <si>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</si>
  <si>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</si>
  <si>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</si>
  <si>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</si>
  <si>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</si>
  <si>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Lasse Ikäläinen</t>
  </si>
  <si>
    <t>10.</t>
  </si>
  <si>
    <t>HP-K</t>
  </si>
  <si>
    <t>12.</t>
  </si>
  <si>
    <t>14.</t>
  </si>
  <si>
    <t>3.</t>
  </si>
  <si>
    <t>ykköspesis</t>
  </si>
  <si>
    <t>13.</t>
  </si>
  <si>
    <t>Kiri</t>
  </si>
  <si>
    <t>4.</t>
  </si>
  <si>
    <t>2.</t>
  </si>
  <si>
    <t>16.05. 1996  AA - HP-K  1-2  (2-1, 5-6, 0-0, 1-4)</t>
  </si>
  <si>
    <t xml:space="preserve">  21 v   4 kk 24 pv</t>
  </si>
  <si>
    <t>19.05. 1996  HP-K . LP  2-1  (3-5, 3-1, 1-0)</t>
  </si>
  <si>
    <t xml:space="preserve">  21 v   4 kk 27 pv</t>
  </si>
  <si>
    <t>51.  ottelu</t>
  </si>
  <si>
    <t>15.07. 1997  SiiPe - HP  2-1  (8-1, 0-6, 1-0)</t>
  </si>
  <si>
    <t xml:space="preserve">  22 v   6 kk 23 pv</t>
  </si>
  <si>
    <t>suomensarja</t>
  </si>
  <si>
    <t>Valo</t>
  </si>
  <si>
    <t>LieKi</t>
  </si>
  <si>
    <t>5.</t>
  </si>
  <si>
    <t>11.</t>
  </si>
  <si>
    <t>Seurat</t>
  </si>
  <si>
    <t>HP-K = Haapajärven Pesä-Kiilat  (1990),  kasvattajaseura</t>
  </si>
  <si>
    <t>Valo = Jyväskylän Valo  (1948)</t>
  </si>
  <si>
    <t>LieKi = Lievestuoreen Kisa  (1927)</t>
  </si>
  <si>
    <t>22.12.1974</t>
  </si>
  <si>
    <t>YKKÖSPESIS</t>
  </si>
  <si>
    <t>6.</t>
  </si>
  <si>
    <t>Kiri = Jyväskylän Kiri  (1930)</t>
  </si>
  <si>
    <t>7.</t>
  </si>
  <si>
    <t>Kiri  2</t>
  </si>
  <si>
    <t xml:space="preserve"> Arvo-ottelut</t>
  </si>
  <si>
    <t>Mitalit</t>
  </si>
  <si>
    <t>hSM</t>
  </si>
  <si>
    <t>Lyöty</t>
  </si>
  <si>
    <t>Tuotu</t>
  </si>
  <si>
    <t xml:space="preserve">  1.  ottelu</t>
  </si>
  <si>
    <t xml:space="preserve">  2.  ottelu</t>
  </si>
  <si>
    <t>x</t>
  </si>
  <si>
    <t>****</t>
  </si>
  <si>
    <t>HP-K  2</t>
  </si>
  <si>
    <t>1.</t>
  </si>
  <si>
    <t>maakuntasarja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</si>
  <si>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</si>
  <si>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</si>
  <si>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</si>
  <si>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</si>
  <si>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</si>
  <si>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</si>
  <si>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</si>
  <si>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</si>
  <si>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</si>
  <si>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Valo = Jyväskylän Valo  (1949)</t>
  </si>
  <si>
    <t>9.</t>
  </si>
  <si>
    <t>8.</t>
  </si>
  <si>
    <t>22.12.1974   Haapajärvi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</si>
</sst>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0" xfId="0" applyFont="1" applyFill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1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4" fillId="0" borderId="0" xfId="0" applyFont="1" applyFill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3" xfId="0" applyFont="1" applyFill="1" applyBorder="1" applyAlignment="1">
      <alignment horizontal="center"/>
    </xf>
    <xf numFmtId="0" fontId="6" fillId="0" borderId="0" xfId="0" applyFont="1" applyFill="1"/>
    <xf numFmtId="1" fontId="2" fillId="4" borderId="1" xfId="0" applyNumberFormat="1" applyFont="1" applyFill="1" applyBorder="1" applyAlignment="1">
      <alignment horizontal="center"/>
    </xf>
    <xf numFmtId="166" fontId="2" fillId="2" borderId="0" xfId="0" applyNumberFormat="1" applyFont="1" applyFill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65" fontId="2" fillId="3" borderId="4" xfId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6" xfId="0" applyFont="1" applyFill="1" applyBorder="1" applyAlignment="1"/>
    <xf numFmtId="0" fontId="2" fillId="4" borderId="6" xfId="0" applyFont="1" applyFill="1" applyBorder="1" applyAlignment="1">
      <alignment horizontal="right"/>
    </xf>
    <xf numFmtId="0" fontId="2" fillId="4" borderId="11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/>
    <xf numFmtId="0" fontId="2" fillId="4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4"/>
  <sheetViews>
    <sheetView tabSelected="1" zoomScale="93" zoomScaleNormal="93" workbookViewId="0"/>
  </sheetViews>
  <sheetFormatPr defaultRowHeight="15" customHeight="1" x14ac:dyDescent="0.25"/>
  <cols>
    <col min="1" max="1" width="0.7109375" style="72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32" customWidth="1"/>
    <col min="16" max="20" width="5.7109375" style="67" customWidth="1"/>
    <col min="21" max="21" width="8.7109375" style="67" customWidth="1"/>
    <col min="22" max="22" width="0.7109375" style="32" customWidth="1"/>
    <col min="23" max="27" width="5.7109375" style="67" customWidth="1"/>
    <col min="28" max="28" width="8.7109375" style="67" customWidth="1"/>
    <col min="29" max="29" width="0.7109375" style="32" customWidth="1"/>
    <col min="30" max="35" width="5.7109375" style="67" customWidth="1"/>
    <col min="36" max="36" width="91.85546875" style="71" customWidth="1"/>
    <col min="37" max="16384" width="9.140625" style="72"/>
  </cols>
  <sheetData>
    <row r="1" spans="1:36" ht="19.5" customHeight="1" x14ac:dyDescent="0.25">
      <c r="A1" s="71"/>
      <c r="B1" s="2" t="s">
        <v>33</v>
      </c>
      <c r="C1" s="3"/>
      <c r="D1" s="4"/>
      <c r="E1" s="5" t="s">
        <v>90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77" customFormat="1" ht="15" customHeight="1" x14ac:dyDescent="0.2">
      <c r="A2" s="70"/>
      <c r="B2" s="8" t="s">
        <v>11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18" t="s">
        <v>14</v>
      </c>
      <c r="Q2" s="12"/>
      <c r="R2" s="12"/>
      <c r="S2" s="12"/>
      <c r="T2" s="18"/>
      <c r="U2" s="18"/>
      <c r="V2" s="76"/>
      <c r="W2" s="20" t="s">
        <v>15</v>
      </c>
      <c r="X2" s="12"/>
      <c r="Y2" s="12"/>
      <c r="Z2" s="12"/>
      <c r="AA2" s="12"/>
      <c r="AB2" s="12"/>
      <c r="AC2" s="76"/>
      <c r="AD2" s="20" t="s">
        <v>66</v>
      </c>
      <c r="AE2" s="12"/>
      <c r="AF2" s="12"/>
      <c r="AG2" s="18"/>
      <c r="AH2" s="12" t="s">
        <v>67</v>
      </c>
      <c r="AI2" s="13"/>
      <c r="AJ2" s="70"/>
    </row>
    <row r="3" spans="1:36" s="77" customFormat="1" ht="15" customHeight="1" x14ac:dyDescent="0.2">
      <c r="A3" s="70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16</v>
      </c>
      <c r="U3" s="16" t="s">
        <v>21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16</v>
      </c>
      <c r="AB3" s="16" t="s">
        <v>21</v>
      </c>
      <c r="AC3" s="21"/>
      <c r="AD3" s="16" t="s">
        <v>22</v>
      </c>
      <c r="AE3" s="16" t="s">
        <v>23</v>
      </c>
      <c r="AF3" s="13" t="s">
        <v>68</v>
      </c>
      <c r="AG3" s="13" t="s">
        <v>30</v>
      </c>
      <c r="AH3" s="15" t="s">
        <v>31</v>
      </c>
      <c r="AI3" s="16" t="s">
        <v>32</v>
      </c>
      <c r="AJ3" s="70"/>
    </row>
    <row r="4" spans="1:36" s="77" customFormat="1" ht="15" customHeight="1" x14ac:dyDescent="0.25">
      <c r="A4" s="70"/>
      <c r="B4" s="22">
        <v>1993</v>
      </c>
      <c r="C4" s="22" t="s">
        <v>55</v>
      </c>
      <c r="D4" s="23" t="s">
        <v>35</v>
      </c>
      <c r="E4" s="22"/>
      <c r="F4" s="24" t="s">
        <v>39</v>
      </c>
      <c r="G4" s="69"/>
      <c r="H4" s="34"/>
      <c r="I4" s="22"/>
      <c r="J4" s="22"/>
      <c r="K4" s="22"/>
      <c r="L4" s="22"/>
      <c r="M4" s="22"/>
      <c r="N4" s="25"/>
      <c r="O4" s="32"/>
      <c r="P4" s="26"/>
      <c r="Q4" s="26"/>
      <c r="R4" s="26"/>
      <c r="S4" s="26"/>
      <c r="T4" s="26"/>
      <c r="U4" s="26"/>
      <c r="V4" s="32"/>
      <c r="W4" s="28"/>
      <c r="X4" s="28"/>
      <c r="Y4" s="28"/>
      <c r="Z4" s="28"/>
      <c r="AA4" s="28"/>
      <c r="AB4" s="61"/>
      <c r="AC4" s="32"/>
      <c r="AD4" s="26"/>
      <c r="AE4" s="26"/>
      <c r="AF4" s="26"/>
      <c r="AG4" s="26"/>
      <c r="AH4" s="26"/>
      <c r="AI4" s="26"/>
      <c r="AJ4" s="70"/>
    </row>
    <row r="5" spans="1:36" s="77" customFormat="1" ht="15" customHeight="1" x14ac:dyDescent="0.2">
      <c r="A5" s="70"/>
      <c r="B5" s="80">
        <v>1994</v>
      </c>
      <c r="C5" s="80" t="s">
        <v>76</v>
      </c>
      <c r="D5" s="81" t="s">
        <v>75</v>
      </c>
      <c r="E5" s="80"/>
      <c r="F5" s="82" t="s">
        <v>77</v>
      </c>
      <c r="G5" s="80"/>
      <c r="H5" s="80"/>
      <c r="I5" s="81"/>
      <c r="J5" s="81"/>
      <c r="K5" s="81"/>
      <c r="L5" s="81"/>
      <c r="M5" s="81"/>
      <c r="N5" s="81"/>
      <c r="O5" s="21"/>
      <c r="P5" s="26"/>
      <c r="Q5" s="26"/>
      <c r="R5" s="26"/>
      <c r="S5" s="26"/>
      <c r="T5" s="26"/>
      <c r="U5" s="26"/>
      <c r="V5" s="21"/>
      <c r="W5" s="28"/>
      <c r="X5" s="33"/>
      <c r="Y5" s="33"/>
      <c r="Z5" s="33"/>
      <c r="AA5" s="33"/>
      <c r="AB5" s="61"/>
      <c r="AC5" s="21"/>
      <c r="AD5" s="26"/>
      <c r="AE5" s="2"/>
      <c r="AF5" s="2"/>
      <c r="AG5" s="26"/>
      <c r="AH5" s="26"/>
      <c r="AI5" s="26"/>
      <c r="AJ5" s="70"/>
    </row>
    <row r="6" spans="1:36" s="77" customFormat="1" ht="15" customHeight="1" x14ac:dyDescent="0.2">
      <c r="A6" s="70"/>
      <c r="B6" s="22">
        <v>1995</v>
      </c>
      <c r="C6" s="22" t="s">
        <v>38</v>
      </c>
      <c r="D6" s="23" t="s">
        <v>35</v>
      </c>
      <c r="E6" s="22"/>
      <c r="F6" s="24" t="s">
        <v>39</v>
      </c>
      <c r="G6" s="69"/>
      <c r="H6" s="34"/>
      <c r="I6" s="22"/>
      <c r="J6" s="22"/>
      <c r="K6" s="22"/>
      <c r="L6" s="22"/>
      <c r="M6" s="22"/>
      <c r="N6" s="25"/>
      <c r="O6" s="21"/>
      <c r="P6" s="26"/>
      <c r="Q6" s="26"/>
      <c r="R6" s="26"/>
      <c r="S6" s="26"/>
      <c r="T6" s="26"/>
      <c r="U6" s="26"/>
      <c r="V6" s="21"/>
      <c r="W6" s="28">
        <v>5</v>
      </c>
      <c r="X6" s="33">
        <v>0</v>
      </c>
      <c r="Y6" s="33">
        <v>2</v>
      </c>
      <c r="Z6" s="33">
        <v>2</v>
      </c>
      <c r="AA6" s="33">
        <v>13</v>
      </c>
      <c r="AB6" s="61">
        <v>0.39400000000000002</v>
      </c>
      <c r="AC6" s="21"/>
      <c r="AD6" s="26"/>
      <c r="AE6" s="2"/>
      <c r="AF6" s="2"/>
      <c r="AG6" s="26"/>
      <c r="AH6" s="26"/>
      <c r="AI6" s="26"/>
      <c r="AJ6" s="70"/>
    </row>
    <row r="7" spans="1:36" s="77" customFormat="1" ht="15" customHeight="1" x14ac:dyDescent="0.25">
      <c r="A7" s="70"/>
      <c r="B7" s="26">
        <v>1996</v>
      </c>
      <c r="C7" s="26" t="s">
        <v>34</v>
      </c>
      <c r="D7" s="35" t="s">
        <v>35</v>
      </c>
      <c r="E7" s="26">
        <v>28</v>
      </c>
      <c r="F7" s="26">
        <v>0</v>
      </c>
      <c r="G7" s="27">
        <v>4</v>
      </c>
      <c r="H7" s="26">
        <v>10</v>
      </c>
      <c r="I7" s="26">
        <v>73</v>
      </c>
      <c r="J7" s="26">
        <v>23</v>
      </c>
      <c r="K7" s="26">
        <v>22</v>
      </c>
      <c r="L7" s="26">
        <v>24</v>
      </c>
      <c r="M7" s="26">
        <v>4</v>
      </c>
      <c r="N7" s="36">
        <v>0.43975903614457829</v>
      </c>
      <c r="O7" s="32"/>
      <c r="P7" s="26"/>
      <c r="Q7" s="26"/>
      <c r="R7" s="26"/>
      <c r="S7" s="26"/>
      <c r="T7" s="26"/>
      <c r="U7" s="26"/>
      <c r="V7" s="32"/>
      <c r="W7" s="28">
        <v>3</v>
      </c>
      <c r="X7" s="33">
        <v>0</v>
      </c>
      <c r="Y7" s="33">
        <v>0</v>
      </c>
      <c r="Z7" s="33">
        <v>1</v>
      </c>
      <c r="AA7" s="33"/>
      <c r="AB7" s="61"/>
      <c r="AC7" s="32"/>
      <c r="AD7" s="26"/>
      <c r="AE7" s="26"/>
      <c r="AF7" s="26"/>
      <c r="AG7" s="26"/>
      <c r="AH7" s="26"/>
      <c r="AI7" s="26"/>
      <c r="AJ7" s="70"/>
    </row>
    <row r="8" spans="1:36" s="77" customFormat="1" ht="15" customHeight="1" x14ac:dyDescent="0.25">
      <c r="A8" s="70"/>
      <c r="B8" s="26">
        <v>1997</v>
      </c>
      <c r="C8" s="26" t="s">
        <v>36</v>
      </c>
      <c r="D8" s="35" t="s">
        <v>35</v>
      </c>
      <c r="E8" s="26">
        <v>27</v>
      </c>
      <c r="F8" s="26">
        <v>1</v>
      </c>
      <c r="G8" s="27">
        <v>10</v>
      </c>
      <c r="H8" s="26">
        <v>9</v>
      </c>
      <c r="I8" s="26">
        <v>67</v>
      </c>
      <c r="J8" s="26">
        <v>23</v>
      </c>
      <c r="K8" s="26">
        <v>16</v>
      </c>
      <c r="L8" s="26">
        <v>17</v>
      </c>
      <c r="M8" s="26">
        <v>11</v>
      </c>
      <c r="N8" s="37">
        <v>0.41399999999999998</v>
      </c>
      <c r="O8" s="32"/>
      <c r="P8" s="26"/>
      <c r="Q8" s="26"/>
      <c r="R8" s="26"/>
      <c r="S8" s="26"/>
      <c r="T8" s="26"/>
      <c r="U8" s="26"/>
      <c r="V8" s="32"/>
      <c r="W8" s="28" t="s">
        <v>73</v>
      </c>
      <c r="X8" s="33"/>
      <c r="Y8" s="33"/>
      <c r="Z8" s="33"/>
      <c r="AA8" s="33"/>
      <c r="AB8" s="61"/>
      <c r="AC8" s="32"/>
      <c r="AD8" s="26"/>
      <c r="AE8" s="26"/>
      <c r="AF8" s="26"/>
      <c r="AG8" s="26"/>
      <c r="AH8" s="26"/>
      <c r="AI8" s="26"/>
      <c r="AJ8" s="70"/>
    </row>
    <row r="9" spans="1:36" s="77" customFormat="1" ht="15" customHeight="1" x14ac:dyDescent="0.25">
      <c r="A9" s="70"/>
      <c r="B9" s="26">
        <v>1998</v>
      </c>
      <c r="C9" s="26" t="s">
        <v>37</v>
      </c>
      <c r="D9" s="35" t="s">
        <v>35</v>
      </c>
      <c r="E9" s="26">
        <v>24</v>
      </c>
      <c r="F9" s="26">
        <v>1</v>
      </c>
      <c r="G9" s="27">
        <v>9</v>
      </c>
      <c r="H9" s="26">
        <v>8</v>
      </c>
      <c r="I9" s="26">
        <v>57</v>
      </c>
      <c r="J9" s="26">
        <v>19</v>
      </c>
      <c r="K9" s="26">
        <v>18</v>
      </c>
      <c r="L9" s="26">
        <v>10</v>
      </c>
      <c r="M9" s="26">
        <v>10</v>
      </c>
      <c r="N9" s="37">
        <v>0.41899999999999998</v>
      </c>
      <c r="O9" s="32"/>
      <c r="P9" s="26"/>
      <c r="Q9" s="26"/>
      <c r="R9" s="27"/>
      <c r="S9" s="26"/>
      <c r="T9" s="26"/>
      <c r="U9" s="26"/>
      <c r="V9" s="32"/>
      <c r="W9" s="28">
        <v>8</v>
      </c>
      <c r="X9" s="33">
        <v>0</v>
      </c>
      <c r="Y9" s="33">
        <v>4</v>
      </c>
      <c r="Z9" s="33">
        <v>2</v>
      </c>
      <c r="AA9" s="33">
        <v>23</v>
      </c>
      <c r="AB9" s="61">
        <v>0.442</v>
      </c>
      <c r="AC9" s="32"/>
      <c r="AD9" s="26"/>
      <c r="AE9" s="2"/>
      <c r="AF9" s="29"/>
      <c r="AG9" s="27"/>
      <c r="AH9" s="30"/>
      <c r="AI9" s="26"/>
      <c r="AJ9" s="70"/>
    </row>
    <row r="10" spans="1:36" s="77" customFormat="1" ht="15" customHeight="1" x14ac:dyDescent="0.25">
      <c r="A10" s="70"/>
      <c r="B10" s="22">
        <v>1999</v>
      </c>
      <c r="C10" s="34" t="s">
        <v>42</v>
      </c>
      <c r="D10" s="38" t="s">
        <v>35</v>
      </c>
      <c r="E10" s="22"/>
      <c r="F10" s="24" t="s">
        <v>39</v>
      </c>
      <c r="G10" s="69"/>
      <c r="H10" s="34"/>
      <c r="I10" s="22"/>
      <c r="J10" s="22"/>
      <c r="K10" s="22"/>
      <c r="L10" s="22"/>
      <c r="M10" s="22"/>
      <c r="N10" s="25"/>
      <c r="O10" s="32"/>
      <c r="P10" s="26"/>
      <c r="Q10" s="26"/>
      <c r="R10" s="27"/>
      <c r="S10" s="26"/>
      <c r="T10" s="26"/>
      <c r="U10" s="26"/>
      <c r="V10" s="32"/>
      <c r="W10" s="28"/>
      <c r="X10" s="33"/>
      <c r="Y10" s="33"/>
      <c r="Z10" s="33"/>
      <c r="AA10" s="33"/>
      <c r="AB10" s="61"/>
      <c r="AC10" s="32"/>
      <c r="AD10" s="26"/>
      <c r="AE10" s="2"/>
      <c r="AF10" s="29"/>
      <c r="AG10" s="27"/>
      <c r="AH10" s="30"/>
      <c r="AI10" s="26"/>
      <c r="AJ10" s="70"/>
    </row>
    <row r="11" spans="1:36" s="77" customFormat="1" ht="15" customHeight="1" x14ac:dyDescent="0.25">
      <c r="A11" s="70"/>
      <c r="B11" s="22">
        <v>2000</v>
      </c>
      <c r="C11" s="22" t="s">
        <v>38</v>
      </c>
      <c r="D11" s="23" t="s">
        <v>35</v>
      </c>
      <c r="E11" s="22"/>
      <c r="F11" s="24" t="s">
        <v>39</v>
      </c>
      <c r="G11" s="69"/>
      <c r="H11" s="34"/>
      <c r="I11" s="22"/>
      <c r="J11" s="22"/>
      <c r="K11" s="22"/>
      <c r="L11" s="22"/>
      <c r="M11" s="22"/>
      <c r="N11" s="25"/>
      <c r="O11" s="32"/>
      <c r="P11" s="26"/>
      <c r="Q11" s="26"/>
      <c r="R11" s="26"/>
      <c r="S11" s="26"/>
      <c r="T11" s="26"/>
      <c r="U11" s="26"/>
      <c r="V11" s="32"/>
      <c r="W11" s="28">
        <v>7</v>
      </c>
      <c r="X11" s="33">
        <v>0</v>
      </c>
      <c r="Y11" s="33">
        <v>5</v>
      </c>
      <c r="Z11" s="33">
        <v>0</v>
      </c>
      <c r="AA11" s="33">
        <v>16</v>
      </c>
      <c r="AB11" s="61">
        <v>0.44400000000000001</v>
      </c>
      <c r="AC11" s="32"/>
      <c r="AD11" s="26"/>
      <c r="AE11" s="26"/>
      <c r="AF11" s="27"/>
      <c r="AG11" s="27"/>
      <c r="AH11" s="30"/>
      <c r="AI11" s="26"/>
      <c r="AJ11" s="70"/>
    </row>
    <row r="12" spans="1:36" s="77" customFormat="1" ht="15" customHeight="1" x14ac:dyDescent="0.25">
      <c r="A12" s="70"/>
      <c r="B12" s="26">
        <v>2001</v>
      </c>
      <c r="C12" s="26" t="s">
        <v>40</v>
      </c>
      <c r="D12" s="31" t="s">
        <v>41</v>
      </c>
      <c r="E12" s="26">
        <v>28</v>
      </c>
      <c r="F12" s="26">
        <v>1</v>
      </c>
      <c r="G12" s="27">
        <v>9</v>
      </c>
      <c r="H12" s="26">
        <v>14</v>
      </c>
      <c r="I12" s="26">
        <v>91</v>
      </c>
      <c r="J12" s="26">
        <v>22</v>
      </c>
      <c r="K12" s="26">
        <v>20</v>
      </c>
      <c r="L12" s="26">
        <v>39</v>
      </c>
      <c r="M12" s="26">
        <v>10</v>
      </c>
      <c r="N12" s="36">
        <v>0.55800000000000005</v>
      </c>
      <c r="O12" s="32"/>
      <c r="P12" s="26"/>
      <c r="Q12" s="26"/>
      <c r="R12" s="26"/>
      <c r="S12" s="26"/>
      <c r="T12" s="26"/>
      <c r="U12" s="26"/>
      <c r="V12" s="32"/>
      <c r="W12" s="28">
        <v>7</v>
      </c>
      <c r="X12" s="33">
        <v>0</v>
      </c>
      <c r="Y12" s="33">
        <v>2</v>
      </c>
      <c r="Z12" s="33">
        <v>3</v>
      </c>
      <c r="AA12" s="33">
        <v>15</v>
      </c>
      <c r="AB12" s="61">
        <v>0.39500000000000002</v>
      </c>
      <c r="AC12" s="32"/>
      <c r="AD12" s="26"/>
      <c r="AE12" s="26"/>
      <c r="AF12" s="27"/>
      <c r="AG12" s="27"/>
      <c r="AH12" s="30"/>
      <c r="AI12" s="26"/>
      <c r="AJ12" s="70"/>
    </row>
    <row r="13" spans="1:36" s="77" customFormat="1" ht="15" customHeight="1" x14ac:dyDescent="0.25">
      <c r="A13" s="70"/>
      <c r="B13" s="22">
        <v>2002</v>
      </c>
      <c r="C13" s="34" t="s">
        <v>62</v>
      </c>
      <c r="D13" s="38" t="s">
        <v>41</v>
      </c>
      <c r="E13" s="24"/>
      <c r="F13" s="24" t="s">
        <v>39</v>
      </c>
      <c r="G13" s="69"/>
      <c r="H13" s="34"/>
      <c r="I13" s="38"/>
      <c r="J13" s="38"/>
      <c r="K13" s="38"/>
      <c r="L13" s="38"/>
      <c r="M13" s="38"/>
      <c r="N13" s="38"/>
      <c r="O13" s="32"/>
      <c r="P13" s="26"/>
      <c r="Q13" s="26"/>
      <c r="R13" s="26"/>
      <c r="S13" s="26"/>
      <c r="T13" s="26"/>
      <c r="U13" s="26"/>
      <c r="V13" s="32"/>
      <c r="W13" s="28"/>
      <c r="X13" s="33"/>
      <c r="Y13" s="33"/>
      <c r="Z13" s="33"/>
      <c r="AA13" s="33"/>
      <c r="AB13" s="61"/>
      <c r="AC13" s="32"/>
      <c r="AD13" s="26"/>
      <c r="AE13" s="26"/>
      <c r="AF13" s="27"/>
      <c r="AG13" s="27"/>
      <c r="AH13" s="30"/>
      <c r="AI13" s="26"/>
      <c r="AJ13" s="70"/>
    </row>
    <row r="14" spans="1:36" s="77" customFormat="1" ht="15" customHeight="1" x14ac:dyDescent="0.25">
      <c r="A14" s="70"/>
      <c r="B14" s="22">
        <v>2003</v>
      </c>
      <c r="C14" s="22" t="s">
        <v>42</v>
      </c>
      <c r="D14" s="38" t="s">
        <v>41</v>
      </c>
      <c r="E14" s="24"/>
      <c r="F14" s="24" t="s">
        <v>39</v>
      </c>
      <c r="G14" s="69"/>
      <c r="H14" s="34"/>
      <c r="I14" s="38"/>
      <c r="J14" s="38"/>
      <c r="K14" s="38"/>
      <c r="L14" s="38"/>
      <c r="M14" s="38"/>
      <c r="N14" s="38"/>
      <c r="O14" s="32"/>
      <c r="P14" s="26"/>
      <c r="Q14" s="26"/>
      <c r="R14" s="26"/>
      <c r="S14" s="26"/>
      <c r="T14" s="26"/>
      <c r="U14" s="26"/>
      <c r="V14" s="32"/>
      <c r="W14" s="28">
        <v>7</v>
      </c>
      <c r="X14" s="33">
        <v>0</v>
      </c>
      <c r="Y14" s="33">
        <v>3</v>
      </c>
      <c r="Z14" s="33">
        <v>1</v>
      </c>
      <c r="AA14" s="33">
        <v>17</v>
      </c>
      <c r="AB14" s="61">
        <v>0.34699999999999998</v>
      </c>
      <c r="AC14" s="32"/>
      <c r="AD14" s="26"/>
      <c r="AE14" s="26"/>
      <c r="AF14" s="27"/>
      <c r="AG14" s="27"/>
      <c r="AH14" s="30"/>
      <c r="AI14" s="26"/>
      <c r="AJ14" s="70"/>
    </row>
    <row r="15" spans="1:36" s="77" customFormat="1" ht="15" customHeight="1" x14ac:dyDescent="0.25">
      <c r="A15" s="70"/>
      <c r="B15" s="22">
        <v>2004</v>
      </c>
      <c r="C15" s="22" t="s">
        <v>38</v>
      </c>
      <c r="D15" s="38" t="s">
        <v>41</v>
      </c>
      <c r="E15" s="22"/>
      <c r="F15" s="24" t="s">
        <v>39</v>
      </c>
      <c r="G15" s="69"/>
      <c r="H15" s="34"/>
      <c r="I15" s="38"/>
      <c r="J15" s="38"/>
      <c r="K15" s="38"/>
      <c r="L15" s="38"/>
      <c r="M15" s="38"/>
      <c r="N15" s="38"/>
      <c r="O15" s="32"/>
      <c r="P15" s="26"/>
      <c r="Q15" s="26"/>
      <c r="R15" s="26"/>
      <c r="S15" s="26"/>
      <c r="T15" s="26"/>
      <c r="U15" s="26"/>
      <c r="V15" s="32"/>
      <c r="W15" s="28">
        <v>7</v>
      </c>
      <c r="X15" s="33">
        <v>0</v>
      </c>
      <c r="Y15" s="33">
        <v>6</v>
      </c>
      <c r="Z15" s="33">
        <v>1</v>
      </c>
      <c r="AA15" s="33">
        <v>22</v>
      </c>
      <c r="AB15" s="61">
        <v>0.44</v>
      </c>
      <c r="AC15" s="32"/>
      <c r="AD15" s="26"/>
      <c r="AE15" s="26"/>
      <c r="AF15" s="27"/>
      <c r="AG15" s="27"/>
      <c r="AH15" s="30"/>
      <c r="AI15" s="26"/>
      <c r="AJ15" s="70"/>
    </row>
    <row r="16" spans="1:36" s="77" customFormat="1" ht="15" customHeight="1" x14ac:dyDescent="0.25">
      <c r="A16" s="70"/>
      <c r="B16" s="22">
        <v>2005</v>
      </c>
      <c r="C16" s="22" t="s">
        <v>43</v>
      </c>
      <c r="D16" s="38" t="s">
        <v>41</v>
      </c>
      <c r="E16" s="38"/>
      <c r="F16" s="24" t="s">
        <v>39</v>
      </c>
      <c r="G16" s="69"/>
      <c r="H16" s="34"/>
      <c r="I16" s="38"/>
      <c r="J16" s="38"/>
      <c r="K16" s="38"/>
      <c r="L16" s="38"/>
      <c r="M16" s="22"/>
      <c r="N16" s="22"/>
      <c r="O16" s="32"/>
      <c r="P16" s="26"/>
      <c r="Q16" s="26"/>
      <c r="R16" s="26"/>
      <c r="S16" s="26"/>
      <c r="T16" s="26"/>
      <c r="U16" s="26"/>
      <c r="V16" s="32"/>
      <c r="W16" s="28">
        <v>7</v>
      </c>
      <c r="X16" s="33">
        <v>0</v>
      </c>
      <c r="Y16" s="33">
        <v>3</v>
      </c>
      <c r="Z16" s="33">
        <v>1</v>
      </c>
      <c r="AA16" s="33">
        <v>26</v>
      </c>
      <c r="AB16" s="61">
        <v>0.55300000000000005</v>
      </c>
      <c r="AC16" s="32"/>
      <c r="AD16" s="26"/>
      <c r="AE16" s="26"/>
      <c r="AF16" s="27"/>
      <c r="AG16" s="27"/>
      <c r="AH16" s="30"/>
      <c r="AI16" s="26"/>
      <c r="AJ16" s="70"/>
    </row>
    <row r="17" spans="1:36" s="77" customFormat="1" ht="15" customHeight="1" x14ac:dyDescent="0.25">
      <c r="A17" s="70"/>
      <c r="B17" s="22">
        <v>2006</v>
      </c>
      <c r="C17" s="22" t="s">
        <v>43</v>
      </c>
      <c r="D17" s="38" t="s">
        <v>41</v>
      </c>
      <c r="E17" s="38"/>
      <c r="F17" s="24" t="s">
        <v>39</v>
      </c>
      <c r="G17" s="69"/>
      <c r="H17" s="34"/>
      <c r="I17" s="38"/>
      <c r="J17" s="38"/>
      <c r="K17" s="38"/>
      <c r="L17" s="38"/>
      <c r="M17" s="38"/>
      <c r="N17" s="38"/>
      <c r="O17" s="32"/>
      <c r="P17" s="26"/>
      <c r="Q17" s="26"/>
      <c r="R17" s="26"/>
      <c r="S17" s="26"/>
      <c r="T17" s="26"/>
      <c r="U17" s="26"/>
      <c r="V17" s="32"/>
      <c r="W17" s="28"/>
      <c r="X17" s="33"/>
      <c r="Y17" s="33"/>
      <c r="Z17" s="33"/>
      <c r="AA17" s="33"/>
      <c r="AB17" s="61"/>
      <c r="AC17" s="32"/>
      <c r="AD17" s="26"/>
      <c r="AE17" s="26"/>
      <c r="AF17" s="27"/>
      <c r="AG17" s="27"/>
      <c r="AH17" s="30"/>
      <c r="AI17" s="26"/>
      <c r="AJ17" s="70"/>
    </row>
    <row r="18" spans="1:36" s="77" customFormat="1" ht="15" customHeight="1" x14ac:dyDescent="0.25">
      <c r="A18" s="70"/>
      <c r="B18" s="39">
        <v>2007</v>
      </c>
      <c r="C18" s="39" t="s">
        <v>43</v>
      </c>
      <c r="D18" s="40" t="s">
        <v>53</v>
      </c>
      <c r="E18" s="39"/>
      <c r="F18" s="41" t="s">
        <v>51</v>
      </c>
      <c r="G18" s="42"/>
      <c r="H18" s="39"/>
      <c r="I18" s="40"/>
      <c r="J18" s="40"/>
      <c r="K18" s="40"/>
      <c r="L18" s="40"/>
      <c r="M18" s="40"/>
      <c r="N18" s="40"/>
      <c r="O18" s="32"/>
      <c r="P18" s="26"/>
      <c r="Q18" s="26"/>
      <c r="R18" s="26"/>
      <c r="S18" s="26"/>
      <c r="T18" s="26"/>
      <c r="U18" s="26"/>
      <c r="V18" s="32"/>
      <c r="W18" s="28"/>
      <c r="X18" s="33"/>
      <c r="Y18" s="33"/>
      <c r="Z18" s="33"/>
      <c r="AA18" s="33"/>
      <c r="AB18" s="61"/>
      <c r="AC18" s="32"/>
      <c r="AD18" s="26"/>
      <c r="AE18" s="26"/>
      <c r="AF18" s="27"/>
      <c r="AG18" s="27"/>
      <c r="AH18" s="30"/>
      <c r="AI18" s="26"/>
      <c r="AJ18" s="70"/>
    </row>
    <row r="19" spans="1:36" s="77" customFormat="1" ht="15" customHeight="1" x14ac:dyDescent="0.25">
      <c r="A19" s="70"/>
      <c r="B19" s="39">
        <v>2008</v>
      </c>
      <c r="C19" s="39" t="s">
        <v>43</v>
      </c>
      <c r="D19" s="40" t="s">
        <v>53</v>
      </c>
      <c r="E19" s="39"/>
      <c r="F19" s="41" t="s">
        <v>51</v>
      </c>
      <c r="G19" s="42"/>
      <c r="H19" s="39"/>
      <c r="I19" s="40"/>
      <c r="J19" s="40"/>
      <c r="K19" s="40"/>
      <c r="L19" s="40"/>
      <c r="M19" s="40"/>
      <c r="N19" s="40"/>
      <c r="O19" s="32"/>
      <c r="P19" s="26"/>
      <c r="Q19" s="26"/>
      <c r="R19" s="26"/>
      <c r="S19" s="26"/>
      <c r="T19" s="26"/>
      <c r="U19" s="26"/>
      <c r="V19" s="32"/>
      <c r="W19" s="28"/>
      <c r="X19" s="33"/>
      <c r="Y19" s="33"/>
      <c r="Z19" s="33"/>
      <c r="AA19" s="33"/>
      <c r="AB19" s="61"/>
      <c r="AC19" s="32"/>
      <c r="AD19" s="26"/>
      <c r="AE19" s="2"/>
      <c r="AF19" s="29"/>
      <c r="AG19" s="27"/>
      <c r="AH19" s="30"/>
      <c r="AI19" s="26"/>
      <c r="AJ19" s="70"/>
    </row>
    <row r="20" spans="1:36" s="77" customFormat="1" ht="15" customHeight="1" x14ac:dyDescent="0.25">
      <c r="A20" s="70"/>
      <c r="B20" s="26">
        <v>2009</v>
      </c>
      <c r="C20" s="26"/>
      <c r="D20" s="31"/>
      <c r="E20" s="26"/>
      <c r="F20" s="2"/>
      <c r="G20" s="27"/>
      <c r="H20" s="26"/>
      <c r="I20" s="31"/>
      <c r="J20" s="31"/>
      <c r="K20" s="31"/>
      <c r="L20" s="31"/>
      <c r="M20" s="31"/>
      <c r="N20" s="31"/>
      <c r="O20" s="32"/>
      <c r="P20" s="26"/>
      <c r="Q20" s="26"/>
      <c r="R20" s="26"/>
      <c r="S20" s="26"/>
      <c r="T20" s="26"/>
      <c r="U20" s="26"/>
      <c r="V20" s="32"/>
      <c r="W20" s="28"/>
      <c r="X20" s="33"/>
      <c r="Y20" s="33"/>
      <c r="Z20" s="33"/>
      <c r="AA20" s="33"/>
      <c r="AB20" s="61"/>
      <c r="AC20" s="32"/>
      <c r="AD20" s="26"/>
      <c r="AE20" s="26"/>
      <c r="AF20" s="27"/>
      <c r="AG20" s="27"/>
      <c r="AH20" s="30"/>
      <c r="AI20" s="26"/>
      <c r="AJ20" s="70"/>
    </row>
    <row r="21" spans="1:36" s="77" customFormat="1" ht="15" customHeight="1" x14ac:dyDescent="0.25">
      <c r="A21" s="71"/>
      <c r="B21" s="39">
        <v>2010</v>
      </c>
      <c r="C21" s="39" t="s">
        <v>54</v>
      </c>
      <c r="D21" s="40" t="s">
        <v>52</v>
      </c>
      <c r="E21" s="39"/>
      <c r="F21" s="41" t="s">
        <v>51</v>
      </c>
      <c r="G21" s="42"/>
      <c r="H21" s="39"/>
      <c r="I21" s="40"/>
      <c r="J21" s="40"/>
      <c r="K21" s="40"/>
      <c r="L21" s="40"/>
      <c r="M21" s="40"/>
      <c r="N21" s="40"/>
      <c r="O21" s="32"/>
      <c r="P21" s="26"/>
      <c r="Q21" s="26"/>
      <c r="R21" s="26"/>
      <c r="S21" s="26"/>
      <c r="T21" s="26"/>
      <c r="U21" s="26"/>
      <c r="V21" s="32"/>
      <c r="W21" s="28"/>
      <c r="X21" s="33"/>
      <c r="Y21" s="33"/>
      <c r="Z21" s="33"/>
      <c r="AA21" s="33"/>
      <c r="AB21" s="61"/>
      <c r="AC21" s="32"/>
      <c r="AD21" s="26"/>
      <c r="AE21" s="2"/>
      <c r="AF21" s="29"/>
      <c r="AG21" s="27"/>
      <c r="AH21" s="30"/>
      <c r="AI21" s="26"/>
      <c r="AJ21" s="70"/>
    </row>
    <row r="22" spans="1:36" ht="15" customHeight="1" x14ac:dyDescent="0.25">
      <c r="A22" s="70"/>
      <c r="B22" s="26" t="s">
        <v>74</v>
      </c>
      <c r="C22" s="26"/>
      <c r="D22" s="31"/>
      <c r="E22" s="26"/>
      <c r="F22" s="2"/>
      <c r="G22" s="27"/>
      <c r="H22" s="26"/>
      <c r="I22" s="31"/>
      <c r="J22" s="31"/>
      <c r="K22" s="31"/>
      <c r="L22" s="31"/>
      <c r="M22" s="31"/>
      <c r="N22" s="31"/>
      <c r="P22" s="26"/>
      <c r="Q22" s="26"/>
      <c r="R22" s="27"/>
      <c r="S22" s="26"/>
      <c r="T22" s="26"/>
      <c r="U22" s="26"/>
      <c r="W22" s="28"/>
      <c r="X22" s="33"/>
      <c r="Y22" s="33"/>
      <c r="Z22" s="33"/>
      <c r="AA22" s="33"/>
      <c r="AB22" s="61"/>
      <c r="AD22" s="26"/>
      <c r="AE22" s="2"/>
      <c r="AF22" s="29"/>
      <c r="AG22" s="27"/>
      <c r="AH22" s="30"/>
      <c r="AI22" s="26"/>
      <c r="AJ22" s="70"/>
    </row>
    <row r="23" spans="1:36" ht="15" customHeight="1" x14ac:dyDescent="0.25">
      <c r="A23" s="70"/>
      <c r="B23" s="39">
        <v>2013</v>
      </c>
      <c r="C23" s="39" t="s">
        <v>38</v>
      </c>
      <c r="D23" s="40" t="s">
        <v>53</v>
      </c>
      <c r="E23" s="39"/>
      <c r="F23" s="41" t="s">
        <v>51</v>
      </c>
      <c r="G23" s="42"/>
      <c r="H23" s="39"/>
      <c r="I23" s="40"/>
      <c r="J23" s="40"/>
      <c r="K23" s="40"/>
      <c r="L23" s="40"/>
      <c r="M23" s="40"/>
      <c r="N23" s="40"/>
      <c r="P23" s="26"/>
      <c r="Q23" s="26"/>
      <c r="R23" s="27"/>
      <c r="S23" s="26"/>
      <c r="T23" s="26"/>
      <c r="U23" s="26"/>
      <c r="W23" s="28"/>
      <c r="X23" s="33"/>
      <c r="Y23" s="33"/>
      <c r="Z23" s="33"/>
      <c r="AA23" s="33"/>
      <c r="AB23" s="61"/>
      <c r="AD23" s="26"/>
      <c r="AE23" s="26"/>
      <c r="AF23" s="26"/>
      <c r="AG23" s="26"/>
      <c r="AH23" s="26"/>
      <c r="AI23" s="26"/>
      <c r="AJ23" s="70"/>
    </row>
    <row r="24" spans="1:36" ht="15" customHeight="1" x14ac:dyDescent="0.25">
      <c r="A24" s="70"/>
      <c r="B24" s="39">
        <v>2014</v>
      </c>
      <c r="C24" s="39" t="s">
        <v>64</v>
      </c>
      <c r="D24" s="40" t="s">
        <v>65</v>
      </c>
      <c r="E24" s="39"/>
      <c r="F24" s="41" t="s">
        <v>51</v>
      </c>
      <c r="G24" s="42"/>
      <c r="H24" s="39"/>
      <c r="I24" s="40"/>
      <c r="J24" s="40"/>
      <c r="K24" s="40"/>
      <c r="L24" s="40"/>
      <c r="M24" s="40"/>
      <c r="N24" s="40"/>
      <c r="P24" s="26"/>
      <c r="Q24" s="26"/>
      <c r="R24" s="27"/>
      <c r="S24" s="26"/>
      <c r="T24" s="26"/>
      <c r="U24" s="26"/>
      <c r="W24" s="28"/>
      <c r="X24" s="33"/>
      <c r="Y24" s="33"/>
      <c r="Z24" s="33"/>
      <c r="AA24" s="33"/>
      <c r="AB24" s="61"/>
      <c r="AD24" s="26"/>
      <c r="AE24" s="26"/>
      <c r="AF24" s="26"/>
      <c r="AG24" s="26"/>
      <c r="AH24" s="26"/>
      <c r="AI24" s="26"/>
      <c r="AJ24" s="70"/>
    </row>
    <row r="25" spans="1:36" ht="15" customHeight="1" x14ac:dyDescent="0.2">
      <c r="A25" s="70"/>
      <c r="B25" s="14" t="s">
        <v>7</v>
      </c>
      <c r="C25" s="15"/>
      <c r="D25" s="13"/>
      <c r="E25" s="16">
        <v>107</v>
      </c>
      <c r="F25" s="16">
        <v>3</v>
      </c>
      <c r="G25" s="16">
        <v>32</v>
      </c>
      <c r="H25" s="16">
        <v>41</v>
      </c>
      <c r="I25" s="16">
        <v>288</v>
      </c>
      <c r="J25" s="16">
        <v>87</v>
      </c>
      <c r="K25" s="16">
        <v>76</v>
      </c>
      <c r="L25" s="16">
        <v>90</v>
      </c>
      <c r="M25" s="16">
        <v>35</v>
      </c>
      <c r="N25" s="43">
        <v>0.45900000000000002</v>
      </c>
      <c r="O25" s="21"/>
      <c r="P25" s="16">
        <f>SUM(P9:P24)</f>
        <v>0</v>
      </c>
      <c r="Q25" s="16">
        <f>SUM(Q9:Q24)</f>
        <v>0</v>
      </c>
      <c r="R25" s="16">
        <f>SUM(R9:R24)</f>
        <v>0</v>
      </c>
      <c r="S25" s="16">
        <f>SUM(S9:S24)</f>
        <v>0</v>
      </c>
      <c r="T25" s="16">
        <f>SUM(T9:T24)</f>
        <v>0</v>
      </c>
      <c r="U25" s="43">
        <v>0</v>
      </c>
      <c r="V25" s="21"/>
      <c r="W25" s="78">
        <f>PRODUCT(E31)</f>
        <v>51</v>
      </c>
      <c r="X25" s="78">
        <f>PRODUCT(F31)</f>
        <v>0</v>
      </c>
      <c r="Y25" s="78">
        <f>PRODUCT(G31)</f>
        <v>25</v>
      </c>
      <c r="Z25" s="78">
        <f>PRODUCT(H31)</f>
        <v>11</v>
      </c>
      <c r="AA25" s="78">
        <f>PRODUCT(I31)</f>
        <v>132</v>
      </c>
      <c r="AB25" s="43">
        <f>PRODUCT(N31)</f>
        <v>0.43099999999999999</v>
      </c>
      <c r="AC25" s="21"/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70"/>
    </row>
    <row r="26" spans="1:36" ht="15" customHeight="1" x14ac:dyDescent="0.2">
      <c r="A26" s="70"/>
      <c r="B26" s="31" t="s">
        <v>2</v>
      </c>
      <c r="C26" s="30"/>
      <c r="D26" s="44">
        <v>195.99999999999997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7"/>
      <c r="AI26" s="45"/>
      <c r="AJ26" s="70"/>
    </row>
    <row r="27" spans="1:36" ht="10.5" customHeight="1" x14ac:dyDescent="0.25">
      <c r="A27" s="70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  <c r="P27" s="45"/>
      <c r="Q27" s="48"/>
      <c r="R27" s="45"/>
      <c r="S27" s="45"/>
      <c r="T27" s="45"/>
      <c r="U27" s="45"/>
      <c r="W27" s="45"/>
      <c r="X27" s="45"/>
      <c r="Y27" s="45"/>
      <c r="Z27" s="45"/>
      <c r="AA27" s="45"/>
      <c r="AB27" s="45"/>
      <c r="AD27" s="45"/>
      <c r="AE27" s="45"/>
      <c r="AF27" s="45"/>
      <c r="AG27" s="45"/>
      <c r="AH27" s="45"/>
      <c r="AI27" s="45"/>
      <c r="AJ27" s="70"/>
    </row>
    <row r="28" spans="1:36" ht="15" customHeight="1" x14ac:dyDescent="0.25">
      <c r="A28" s="70"/>
      <c r="B28" s="20" t="s">
        <v>24</v>
      </c>
      <c r="C28" s="49"/>
      <c r="D28" s="49"/>
      <c r="E28" s="16" t="s">
        <v>3</v>
      </c>
      <c r="F28" s="16" t="s">
        <v>8</v>
      </c>
      <c r="G28" s="13" t="s">
        <v>5</v>
      </c>
      <c r="H28" s="16" t="s">
        <v>6</v>
      </c>
      <c r="I28" s="16" t="s">
        <v>16</v>
      </c>
      <c r="J28" s="45"/>
      <c r="K28" s="16" t="s">
        <v>26</v>
      </c>
      <c r="L28" s="16" t="s">
        <v>27</v>
      </c>
      <c r="M28" s="16" t="s">
        <v>28</v>
      </c>
      <c r="N28" s="16" t="s">
        <v>21</v>
      </c>
      <c r="O28" s="21"/>
      <c r="P28" s="50" t="s">
        <v>29</v>
      </c>
      <c r="Q28" s="10"/>
      <c r="R28" s="10"/>
      <c r="S28" s="10"/>
      <c r="T28" s="51"/>
      <c r="U28" s="51"/>
      <c r="V28" s="51"/>
      <c r="W28" s="51"/>
      <c r="X28" s="51"/>
      <c r="Y28" s="51"/>
      <c r="Z28" s="51"/>
      <c r="AA28" s="10"/>
      <c r="AB28" s="10"/>
      <c r="AC28" s="51"/>
      <c r="AD28" s="10"/>
      <c r="AE28" s="10"/>
      <c r="AF28" s="10"/>
      <c r="AG28" s="10"/>
      <c r="AH28" s="10"/>
      <c r="AI28" s="52"/>
      <c r="AJ28" s="70"/>
    </row>
    <row r="29" spans="1:36" ht="15" customHeight="1" x14ac:dyDescent="0.2">
      <c r="A29" s="70"/>
      <c r="B29" s="50" t="s">
        <v>12</v>
      </c>
      <c r="C29" s="10"/>
      <c r="D29" s="52"/>
      <c r="E29" s="26">
        <v>107</v>
      </c>
      <c r="F29" s="26">
        <v>3</v>
      </c>
      <c r="G29" s="26">
        <v>32</v>
      </c>
      <c r="H29" s="26">
        <v>41</v>
      </c>
      <c r="I29" s="26">
        <v>288</v>
      </c>
      <c r="J29" s="45"/>
      <c r="K29" s="53">
        <v>0.32710280373831774</v>
      </c>
      <c r="L29" s="53">
        <v>0.38317757009345793</v>
      </c>
      <c r="M29" s="53">
        <v>2.6915887850467288</v>
      </c>
      <c r="N29" s="37">
        <v>0.45900000000000002</v>
      </c>
      <c r="O29" s="21"/>
      <c r="P29" s="98" t="s">
        <v>9</v>
      </c>
      <c r="Q29" s="114"/>
      <c r="R29" s="99" t="s">
        <v>44</v>
      </c>
      <c r="S29" s="99"/>
      <c r="T29" s="99"/>
      <c r="U29" s="99"/>
      <c r="V29" s="99"/>
      <c r="W29" s="99"/>
      <c r="X29" s="99"/>
      <c r="Y29" s="99"/>
      <c r="Z29" s="99"/>
      <c r="AA29" s="131" t="s">
        <v>71</v>
      </c>
      <c r="AB29" s="99"/>
      <c r="AC29" s="99" t="s">
        <v>45</v>
      </c>
      <c r="AD29" s="117"/>
      <c r="AE29" s="99"/>
      <c r="AF29" s="99"/>
      <c r="AG29" s="99"/>
      <c r="AH29" s="118"/>
      <c r="AI29" s="100"/>
      <c r="AJ29" s="70"/>
    </row>
    <row r="30" spans="1:36" ht="15" customHeight="1" x14ac:dyDescent="0.2">
      <c r="A30" s="70"/>
      <c r="B30" s="54" t="s">
        <v>14</v>
      </c>
      <c r="C30" s="55"/>
      <c r="D30" s="56"/>
      <c r="E30" s="26"/>
      <c r="F30" s="26"/>
      <c r="G30" s="26"/>
      <c r="H30" s="26"/>
      <c r="I30" s="26"/>
      <c r="J30" s="45"/>
      <c r="K30" s="53"/>
      <c r="L30" s="53"/>
      <c r="M30" s="53"/>
      <c r="N30" s="37"/>
      <c r="O30" s="21"/>
      <c r="P30" s="119" t="s">
        <v>69</v>
      </c>
      <c r="Q30" s="120"/>
      <c r="R30" s="115" t="s">
        <v>46</v>
      </c>
      <c r="S30" s="115"/>
      <c r="T30" s="115"/>
      <c r="U30" s="115"/>
      <c r="V30" s="115"/>
      <c r="W30" s="115"/>
      <c r="X30" s="115"/>
      <c r="Y30" s="115"/>
      <c r="Z30" s="115"/>
      <c r="AA30" s="116" t="s">
        <v>72</v>
      </c>
      <c r="AB30" s="115"/>
      <c r="AC30" s="115" t="s">
        <v>47</v>
      </c>
      <c r="AD30" s="121"/>
      <c r="AE30" s="115"/>
      <c r="AF30" s="115"/>
      <c r="AG30" s="115"/>
      <c r="AH30" s="122"/>
      <c r="AI30" s="123"/>
      <c r="AJ30" s="70"/>
    </row>
    <row r="31" spans="1:36" ht="15" customHeight="1" x14ac:dyDescent="0.2">
      <c r="A31" s="70"/>
      <c r="B31" s="57" t="s">
        <v>15</v>
      </c>
      <c r="C31" s="58"/>
      <c r="D31" s="59"/>
      <c r="E31" s="28">
        <v>51</v>
      </c>
      <c r="F31" s="28">
        <v>0</v>
      </c>
      <c r="G31" s="28">
        <v>25</v>
      </c>
      <c r="H31" s="28">
        <v>11</v>
      </c>
      <c r="I31" s="28">
        <v>132</v>
      </c>
      <c r="J31" s="45"/>
      <c r="K31" s="60">
        <v>0.49</v>
      </c>
      <c r="L31" s="60">
        <v>0.22</v>
      </c>
      <c r="M31" s="60">
        <v>2.75</v>
      </c>
      <c r="N31" s="61">
        <v>0.43099999999999999</v>
      </c>
      <c r="O31" s="21"/>
      <c r="P31" s="119" t="s">
        <v>70</v>
      </c>
      <c r="Q31" s="120"/>
      <c r="R31" s="115" t="s">
        <v>44</v>
      </c>
      <c r="S31" s="115"/>
      <c r="T31" s="115"/>
      <c r="U31" s="115"/>
      <c r="V31" s="115"/>
      <c r="W31" s="115"/>
      <c r="X31" s="115"/>
      <c r="Y31" s="115"/>
      <c r="Z31" s="115"/>
      <c r="AA31" s="116" t="s">
        <v>71</v>
      </c>
      <c r="AB31" s="115"/>
      <c r="AC31" s="115" t="s">
        <v>45</v>
      </c>
      <c r="AD31" s="121"/>
      <c r="AE31" s="115"/>
      <c r="AF31" s="115"/>
      <c r="AG31" s="115"/>
      <c r="AH31" s="122"/>
      <c r="AI31" s="123"/>
    </row>
    <row r="32" spans="1:36" ht="15" customHeight="1" x14ac:dyDescent="0.2">
      <c r="A32" s="70"/>
      <c r="B32" s="62" t="s">
        <v>25</v>
      </c>
      <c r="C32" s="63"/>
      <c r="D32" s="64"/>
      <c r="E32" s="16">
        <v>158</v>
      </c>
      <c r="F32" s="16">
        <v>3</v>
      </c>
      <c r="G32" s="16">
        <v>57</v>
      </c>
      <c r="H32" s="16">
        <v>52</v>
      </c>
      <c r="I32" s="16">
        <v>420</v>
      </c>
      <c r="J32" s="45"/>
      <c r="K32" s="65">
        <v>0.38</v>
      </c>
      <c r="L32" s="65">
        <v>0.32903225806451614</v>
      </c>
      <c r="M32" s="65">
        <v>2.7096774193548385</v>
      </c>
      <c r="N32" s="43">
        <v>0.45</v>
      </c>
      <c r="O32" s="21"/>
      <c r="P32" s="124" t="s">
        <v>10</v>
      </c>
      <c r="Q32" s="125"/>
      <c r="R32" s="126" t="s">
        <v>49</v>
      </c>
      <c r="S32" s="126"/>
      <c r="T32" s="126"/>
      <c r="U32" s="126"/>
      <c r="V32" s="126"/>
      <c r="W32" s="126"/>
      <c r="X32" s="126"/>
      <c r="Y32" s="126"/>
      <c r="Z32" s="126"/>
      <c r="AA32" s="127" t="s">
        <v>48</v>
      </c>
      <c r="AB32" s="126"/>
      <c r="AC32" s="126" t="s">
        <v>50</v>
      </c>
      <c r="AD32" s="128"/>
      <c r="AE32" s="126"/>
      <c r="AF32" s="126"/>
      <c r="AG32" s="126"/>
      <c r="AH32" s="129"/>
      <c r="AI32" s="130"/>
    </row>
    <row r="33" spans="1:35" ht="12" customHeight="1" x14ac:dyDescent="0.25">
      <c r="A33" s="70"/>
      <c r="B33" s="47"/>
      <c r="C33" s="47"/>
      <c r="D33" s="47"/>
      <c r="E33" s="47"/>
      <c r="F33" s="47"/>
      <c r="G33" s="47"/>
      <c r="H33" s="47"/>
      <c r="I33" s="47"/>
      <c r="J33" s="45"/>
      <c r="K33" s="47"/>
      <c r="L33" s="47"/>
      <c r="M33" s="47"/>
      <c r="N33" s="46"/>
      <c r="O33" s="21"/>
      <c r="P33" s="45"/>
      <c r="Q33" s="48"/>
      <c r="R33" s="45"/>
      <c r="S33" s="45"/>
      <c r="T33" s="21"/>
      <c r="U33" s="21"/>
      <c r="V33" s="21"/>
      <c r="W33" s="21"/>
      <c r="X33" s="66"/>
      <c r="Y33" s="45"/>
      <c r="Z33" s="45"/>
      <c r="AA33" s="45"/>
      <c r="AB33" s="45"/>
      <c r="AC33" s="21"/>
      <c r="AD33" s="45"/>
      <c r="AE33" s="45"/>
      <c r="AF33" s="45"/>
      <c r="AG33" s="45"/>
      <c r="AH33" s="45"/>
      <c r="AI33" s="45"/>
    </row>
    <row r="34" spans="1:35" ht="15" customHeight="1" x14ac:dyDescent="0.25">
      <c r="A34" s="70"/>
      <c r="B34" s="45" t="s">
        <v>56</v>
      </c>
      <c r="C34" s="45"/>
      <c r="D34" s="45" t="s">
        <v>57</v>
      </c>
      <c r="E34" s="45"/>
      <c r="F34" s="45"/>
      <c r="G34" s="45"/>
      <c r="H34" s="45"/>
      <c r="I34" s="45"/>
      <c r="J34" s="45"/>
      <c r="K34" s="45"/>
      <c r="L34" s="45"/>
      <c r="M34" s="45"/>
      <c r="N34" s="45" t="s">
        <v>59</v>
      </c>
      <c r="O34" s="21"/>
      <c r="P34" s="45"/>
      <c r="Q34" s="48"/>
      <c r="R34" s="45"/>
      <c r="S34" s="45"/>
      <c r="T34" s="21"/>
      <c r="U34" s="45" t="s">
        <v>63</v>
      </c>
      <c r="V34" s="21"/>
      <c r="W34" s="21"/>
      <c r="X34" s="66"/>
      <c r="Y34" s="45"/>
      <c r="Z34" s="45"/>
      <c r="AA34" s="45" t="s">
        <v>58</v>
      </c>
      <c r="AB34" s="45"/>
      <c r="AC34" s="21"/>
      <c r="AD34" s="45"/>
      <c r="AE34" s="45"/>
      <c r="AF34" s="45"/>
      <c r="AG34" s="45"/>
      <c r="AH34" s="45"/>
      <c r="AI34" s="45"/>
    </row>
    <row r="35" spans="1:35" ht="15" customHeight="1" x14ac:dyDescent="0.25">
      <c r="A35" s="70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6"/>
      <c r="O35" s="21"/>
      <c r="P35" s="45"/>
      <c r="Q35" s="48"/>
      <c r="R35" s="45"/>
      <c r="S35" s="45"/>
      <c r="T35" s="21"/>
      <c r="U35" s="21"/>
      <c r="V35" s="21"/>
      <c r="W35" s="21"/>
      <c r="X35" s="66"/>
      <c r="Y35" s="66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70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21"/>
      <c r="U36" s="21"/>
      <c r="V36" s="21"/>
      <c r="W36" s="21"/>
      <c r="X36" s="66"/>
      <c r="Y36" s="66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70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21"/>
      <c r="U37" s="21"/>
      <c r="V37" s="21"/>
      <c r="W37" s="21"/>
      <c r="X37" s="66"/>
      <c r="Y37" s="66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70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21"/>
      <c r="U38" s="21"/>
      <c r="V38" s="21"/>
      <c r="W38" s="21"/>
      <c r="X38" s="66"/>
      <c r="Y38" s="66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70"/>
      <c r="B39" s="45"/>
      <c r="C39" s="45"/>
      <c r="D39" s="79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21"/>
      <c r="U39" s="21"/>
      <c r="V39" s="21"/>
      <c r="W39" s="21"/>
      <c r="X39" s="66"/>
      <c r="Y39" s="66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70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21"/>
      <c r="U40" s="21"/>
      <c r="V40" s="21"/>
      <c r="W40" s="21"/>
      <c r="X40" s="66"/>
      <c r="Y40" s="66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70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21"/>
      <c r="U41" s="21"/>
      <c r="V41" s="21"/>
      <c r="W41" s="21"/>
      <c r="X41" s="66"/>
      <c r="Y41" s="66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70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21"/>
      <c r="U42" s="21"/>
      <c r="V42" s="21"/>
      <c r="W42" s="21"/>
      <c r="X42" s="66"/>
      <c r="Y42" s="66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70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1"/>
      <c r="P43" s="45"/>
      <c r="Q43" s="48"/>
      <c r="R43" s="45"/>
      <c r="S43" s="45"/>
      <c r="T43" s="21"/>
      <c r="U43" s="21"/>
      <c r="V43" s="21"/>
      <c r="W43" s="21"/>
      <c r="X43" s="66"/>
      <c r="Y43" s="66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70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1"/>
      <c r="P44" s="45"/>
      <c r="Q44" s="48"/>
      <c r="R44" s="45"/>
      <c r="S44" s="45"/>
      <c r="T44" s="21"/>
      <c r="U44" s="21"/>
      <c r="V44" s="21"/>
      <c r="W44" s="21"/>
      <c r="X44" s="66"/>
      <c r="Y44" s="66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70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1"/>
      <c r="P45" s="45"/>
      <c r="Q45" s="48"/>
      <c r="R45" s="45"/>
      <c r="S45" s="45"/>
      <c r="T45" s="21"/>
      <c r="U45" s="21"/>
      <c r="V45" s="21"/>
      <c r="W45" s="21"/>
      <c r="X45" s="66"/>
      <c r="Y45" s="66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70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1"/>
      <c r="P46" s="45"/>
      <c r="Q46" s="48"/>
      <c r="R46" s="45"/>
      <c r="S46" s="45"/>
      <c r="T46" s="21"/>
      <c r="U46" s="21"/>
      <c r="V46" s="21"/>
      <c r="W46" s="21"/>
      <c r="X46" s="66"/>
      <c r="Y46" s="66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70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1"/>
      <c r="P47" s="45"/>
      <c r="Q47" s="48"/>
      <c r="R47" s="45"/>
      <c r="S47" s="45"/>
      <c r="T47" s="21"/>
      <c r="U47" s="21"/>
      <c r="V47" s="21"/>
      <c r="W47" s="21"/>
      <c r="X47" s="66"/>
      <c r="Y47" s="66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70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1"/>
      <c r="P48" s="45"/>
      <c r="Q48" s="48"/>
      <c r="R48" s="45"/>
      <c r="S48" s="45"/>
      <c r="T48" s="21"/>
      <c r="U48" s="21"/>
      <c r="V48" s="21"/>
      <c r="W48" s="21"/>
      <c r="X48" s="66"/>
      <c r="Y48" s="66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70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1"/>
      <c r="P49" s="45"/>
      <c r="Q49" s="48"/>
      <c r="R49" s="45"/>
      <c r="S49" s="45"/>
      <c r="T49" s="21"/>
      <c r="U49" s="21"/>
      <c r="V49" s="21"/>
      <c r="W49" s="21"/>
      <c r="X49" s="66"/>
      <c r="Y49" s="66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70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1"/>
      <c r="P50" s="45"/>
      <c r="Q50" s="48"/>
      <c r="R50" s="45"/>
      <c r="S50" s="45"/>
      <c r="T50" s="21"/>
      <c r="U50" s="21"/>
      <c r="V50" s="21"/>
      <c r="W50" s="21"/>
      <c r="X50" s="66"/>
      <c r="Y50" s="66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70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1"/>
      <c r="P51" s="45"/>
      <c r="Q51" s="48"/>
      <c r="R51" s="45"/>
      <c r="S51" s="45"/>
      <c r="T51" s="21"/>
      <c r="U51" s="21"/>
      <c r="V51" s="21"/>
      <c r="W51" s="21"/>
      <c r="X51" s="66"/>
      <c r="Y51" s="66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70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1"/>
      <c r="P52" s="45"/>
      <c r="Q52" s="48"/>
      <c r="R52" s="45"/>
      <c r="S52" s="45"/>
      <c r="T52" s="21"/>
      <c r="U52" s="21"/>
      <c r="V52" s="21"/>
      <c r="W52" s="21"/>
      <c r="X52" s="66"/>
      <c r="Y52" s="66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70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1"/>
      <c r="P53" s="45"/>
      <c r="Q53" s="48"/>
      <c r="R53" s="45"/>
      <c r="S53" s="45"/>
      <c r="T53" s="21"/>
      <c r="U53" s="21"/>
      <c r="V53" s="21"/>
      <c r="W53" s="21"/>
      <c r="X53" s="66"/>
      <c r="Y53" s="66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70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1"/>
      <c r="P54" s="45"/>
      <c r="Q54" s="48"/>
      <c r="R54" s="45"/>
      <c r="S54" s="45"/>
      <c r="T54" s="21"/>
      <c r="U54" s="21"/>
      <c r="V54" s="21"/>
      <c r="W54" s="21"/>
      <c r="X54" s="66"/>
      <c r="Y54" s="66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70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1"/>
      <c r="P55" s="45"/>
      <c r="Q55" s="48"/>
      <c r="R55" s="45"/>
      <c r="S55" s="45"/>
      <c r="T55" s="21"/>
      <c r="U55" s="21"/>
      <c r="V55" s="21"/>
      <c r="W55" s="21"/>
      <c r="X55" s="66"/>
      <c r="Y55" s="66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70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1"/>
      <c r="P56" s="45"/>
      <c r="Q56" s="48"/>
      <c r="R56" s="45"/>
      <c r="S56" s="45"/>
      <c r="T56" s="21"/>
      <c r="U56" s="21"/>
      <c r="V56" s="21"/>
      <c r="W56" s="21"/>
      <c r="X56" s="66"/>
      <c r="Y56" s="66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70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1"/>
      <c r="P57" s="45"/>
      <c r="Q57" s="48"/>
      <c r="R57" s="45"/>
      <c r="S57" s="45"/>
      <c r="T57" s="21"/>
      <c r="U57" s="21"/>
      <c r="V57" s="21"/>
      <c r="W57" s="21"/>
      <c r="X57" s="66"/>
      <c r="Y57" s="66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70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1"/>
      <c r="P58" s="45"/>
      <c r="Q58" s="48"/>
      <c r="R58" s="45"/>
      <c r="S58" s="45"/>
      <c r="T58" s="21"/>
      <c r="U58" s="21"/>
      <c r="V58" s="21"/>
      <c r="W58" s="21"/>
      <c r="X58" s="66"/>
      <c r="Y58" s="66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70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1"/>
      <c r="P59" s="45"/>
      <c r="Q59" s="48"/>
      <c r="R59" s="45"/>
      <c r="S59" s="45"/>
      <c r="T59" s="21"/>
      <c r="U59" s="21"/>
      <c r="V59" s="21"/>
      <c r="W59" s="21"/>
      <c r="X59" s="66"/>
      <c r="Y59" s="66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70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1"/>
      <c r="P60" s="45"/>
      <c r="Q60" s="48"/>
      <c r="R60" s="45"/>
      <c r="S60" s="45"/>
      <c r="T60" s="21"/>
      <c r="U60" s="21"/>
      <c r="V60" s="21"/>
      <c r="W60" s="21"/>
      <c r="X60" s="66"/>
      <c r="Y60" s="66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7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1"/>
      <c r="P61" s="45"/>
      <c r="Q61" s="48"/>
      <c r="R61" s="45"/>
      <c r="S61" s="45"/>
      <c r="T61" s="21"/>
      <c r="U61" s="21"/>
      <c r="V61" s="21"/>
      <c r="W61" s="21"/>
      <c r="X61" s="66"/>
      <c r="Y61" s="66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70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1"/>
      <c r="P62" s="45"/>
      <c r="Q62" s="48"/>
      <c r="R62" s="45"/>
      <c r="S62" s="45"/>
      <c r="T62" s="21"/>
      <c r="U62" s="21"/>
      <c r="V62" s="21"/>
      <c r="W62" s="21"/>
      <c r="X62" s="66"/>
      <c r="Y62" s="66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70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1"/>
      <c r="P63" s="45"/>
      <c r="Q63" s="48"/>
      <c r="R63" s="45"/>
      <c r="S63" s="45"/>
      <c r="T63" s="21"/>
      <c r="U63" s="21"/>
      <c r="V63" s="21"/>
      <c r="W63" s="21"/>
      <c r="X63" s="66"/>
      <c r="Y63" s="66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70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1"/>
      <c r="P64" s="45"/>
      <c r="Q64" s="48"/>
      <c r="R64" s="45"/>
      <c r="S64" s="45"/>
      <c r="T64" s="21"/>
      <c r="U64" s="21"/>
      <c r="V64" s="21"/>
      <c r="W64" s="21"/>
      <c r="X64" s="66"/>
      <c r="Y64" s="66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70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1"/>
      <c r="P65" s="45"/>
      <c r="Q65" s="48"/>
      <c r="R65" s="45"/>
      <c r="S65" s="45"/>
      <c r="T65" s="21"/>
      <c r="U65" s="21"/>
      <c r="V65" s="21"/>
      <c r="W65" s="21"/>
      <c r="X65" s="66"/>
      <c r="Y65" s="66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70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1"/>
      <c r="P66" s="45"/>
      <c r="Q66" s="48"/>
      <c r="R66" s="45"/>
      <c r="S66" s="45"/>
      <c r="T66" s="21"/>
      <c r="U66" s="21"/>
      <c r="V66" s="21"/>
      <c r="W66" s="21"/>
      <c r="X66" s="66"/>
      <c r="Y66" s="66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70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1"/>
      <c r="P67" s="45"/>
      <c r="Q67" s="48"/>
      <c r="R67" s="45"/>
      <c r="S67" s="45"/>
      <c r="T67" s="21"/>
      <c r="U67" s="21"/>
      <c r="V67" s="21"/>
      <c r="W67" s="21"/>
      <c r="X67" s="66"/>
      <c r="Y67" s="66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70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1"/>
      <c r="P68" s="45"/>
      <c r="Q68" s="48"/>
      <c r="R68" s="45"/>
      <c r="S68" s="45"/>
      <c r="T68" s="21"/>
      <c r="U68" s="21"/>
      <c r="V68" s="21"/>
      <c r="W68" s="21"/>
      <c r="X68" s="66"/>
      <c r="Y68" s="66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70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1"/>
      <c r="P69" s="45"/>
      <c r="Q69" s="48"/>
      <c r="R69" s="45"/>
      <c r="S69" s="45"/>
      <c r="T69" s="21"/>
      <c r="U69" s="21"/>
      <c r="V69" s="21"/>
      <c r="W69" s="21"/>
      <c r="X69" s="66"/>
      <c r="Y69" s="66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70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1"/>
      <c r="P70" s="45"/>
      <c r="Q70" s="48"/>
      <c r="R70" s="45"/>
      <c r="S70" s="45"/>
      <c r="T70" s="21"/>
      <c r="U70" s="21"/>
      <c r="V70" s="21"/>
      <c r="W70" s="21"/>
      <c r="X70" s="66"/>
      <c r="Y70" s="66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70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1"/>
      <c r="P71" s="45"/>
      <c r="Q71" s="48"/>
      <c r="R71" s="45"/>
      <c r="S71" s="45"/>
      <c r="T71" s="21"/>
      <c r="U71" s="21"/>
      <c r="V71" s="21"/>
      <c r="W71" s="21"/>
      <c r="X71" s="66"/>
      <c r="Y71" s="66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70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1"/>
      <c r="P72" s="45"/>
      <c r="Q72" s="48"/>
      <c r="R72" s="45"/>
      <c r="S72" s="45"/>
      <c r="T72" s="21"/>
      <c r="U72" s="21"/>
      <c r="V72" s="21"/>
      <c r="W72" s="21"/>
      <c r="X72" s="66"/>
      <c r="Y72" s="45"/>
      <c r="Z72" s="45"/>
      <c r="AA72" s="45"/>
      <c r="AB72" s="45"/>
      <c r="AC72" s="21"/>
      <c r="AD72" s="45"/>
      <c r="AE72" s="45"/>
      <c r="AF72" s="45"/>
      <c r="AG72" s="45"/>
      <c r="AH72" s="45"/>
      <c r="AI72" s="45"/>
    </row>
    <row r="73" spans="1:35" ht="15" customHeight="1" x14ac:dyDescent="0.25">
      <c r="A73" s="70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1"/>
      <c r="P73" s="45"/>
      <c r="Q73" s="48"/>
      <c r="R73" s="45"/>
      <c r="S73" s="45"/>
      <c r="T73" s="21"/>
      <c r="U73" s="21"/>
      <c r="V73" s="21"/>
      <c r="W73" s="21"/>
      <c r="X73" s="66"/>
      <c r="Y73" s="45"/>
      <c r="Z73" s="45"/>
      <c r="AA73" s="45"/>
      <c r="AB73" s="45"/>
      <c r="AC73" s="21"/>
      <c r="AD73" s="45"/>
      <c r="AE73" s="45"/>
      <c r="AF73" s="45"/>
      <c r="AG73" s="45"/>
      <c r="AH73" s="45"/>
      <c r="AI73" s="45"/>
    </row>
    <row r="74" spans="1:35" ht="15" customHeight="1" x14ac:dyDescent="0.25">
      <c r="A74" s="70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1"/>
      <c r="P74" s="45"/>
      <c r="Q74" s="48"/>
      <c r="R74" s="45"/>
      <c r="S74" s="45"/>
      <c r="T74" s="21"/>
      <c r="U74" s="21"/>
      <c r="V74" s="21"/>
      <c r="W74" s="21"/>
      <c r="X74" s="66"/>
      <c r="Y74" s="45"/>
      <c r="Z74" s="45"/>
      <c r="AA74" s="45"/>
      <c r="AB74" s="45"/>
      <c r="AC74" s="21"/>
      <c r="AD74" s="45"/>
      <c r="AE74" s="45"/>
      <c r="AF74" s="45"/>
      <c r="AG74" s="45"/>
      <c r="AH74" s="45"/>
      <c r="AI74" s="45"/>
    </row>
    <row r="75" spans="1:35" ht="15" customHeight="1" x14ac:dyDescent="0.25">
      <c r="A75" s="70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1"/>
      <c r="P75" s="45"/>
      <c r="Q75" s="48"/>
      <c r="R75" s="45"/>
      <c r="S75" s="45"/>
      <c r="T75" s="21"/>
      <c r="U75" s="21"/>
      <c r="V75" s="21"/>
      <c r="W75" s="21"/>
      <c r="X75" s="66"/>
      <c r="Y75" s="45"/>
      <c r="Z75" s="45"/>
      <c r="AA75" s="45"/>
      <c r="AB75" s="45"/>
      <c r="AC75" s="21"/>
      <c r="AD75" s="45"/>
      <c r="AE75" s="45"/>
      <c r="AF75" s="45"/>
      <c r="AG75" s="45"/>
      <c r="AH75" s="45"/>
      <c r="AI75" s="45"/>
    </row>
    <row r="76" spans="1:35" ht="15" customHeight="1" x14ac:dyDescent="0.25">
      <c r="A76" s="70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1"/>
      <c r="P76" s="45"/>
      <c r="Q76" s="48"/>
      <c r="R76" s="45"/>
      <c r="S76" s="45"/>
      <c r="T76" s="21"/>
      <c r="U76" s="21"/>
      <c r="V76" s="21"/>
      <c r="W76" s="21"/>
      <c r="X76" s="66"/>
      <c r="Y76" s="45"/>
      <c r="Z76" s="45"/>
      <c r="AA76" s="45"/>
      <c r="AB76" s="45"/>
      <c r="AC76" s="21"/>
      <c r="AD76" s="45"/>
      <c r="AE76" s="45"/>
      <c r="AF76" s="45"/>
      <c r="AG76" s="45"/>
      <c r="AH76" s="45"/>
      <c r="AI76" s="45"/>
    </row>
    <row r="77" spans="1:35" ht="15" customHeight="1" x14ac:dyDescent="0.25">
      <c r="A77" s="70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1"/>
      <c r="P77" s="45"/>
      <c r="Q77" s="48"/>
      <c r="R77" s="45"/>
      <c r="S77" s="45"/>
      <c r="T77" s="21"/>
      <c r="U77" s="21"/>
      <c r="V77" s="21"/>
      <c r="W77" s="21"/>
      <c r="X77" s="66"/>
      <c r="Y77" s="45"/>
      <c r="Z77" s="45"/>
      <c r="AA77" s="45"/>
      <c r="AB77" s="45"/>
      <c r="AC77" s="21"/>
      <c r="AD77" s="45"/>
      <c r="AE77" s="45"/>
      <c r="AF77" s="45"/>
      <c r="AG77" s="45"/>
      <c r="AH77" s="45"/>
      <c r="AI77" s="45"/>
    </row>
    <row r="78" spans="1:35" ht="15" customHeight="1" x14ac:dyDescent="0.25">
      <c r="A78" s="70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1"/>
      <c r="P78" s="45"/>
      <c r="Q78" s="48"/>
      <c r="R78" s="45"/>
      <c r="S78" s="45"/>
      <c r="T78" s="21"/>
      <c r="U78" s="21"/>
      <c r="V78" s="21"/>
      <c r="W78" s="21"/>
      <c r="X78" s="66"/>
      <c r="Y78" s="45"/>
      <c r="Z78" s="45"/>
      <c r="AA78" s="45"/>
      <c r="AB78" s="45"/>
      <c r="AC78" s="21"/>
      <c r="AD78" s="45"/>
      <c r="AE78" s="45"/>
      <c r="AF78" s="45"/>
      <c r="AG78" s="45"/>
      <c r="AH78" s="45"/>
      <c r="AI78" s="45"/>
    </row>
    <row r="79" spans="1:35" ht="15" customHeight="1" x14ac:dyDescent="0.25">
      <c r="A79" s="70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1"/>
      <c r="P79" s="45"/>
      <c r="Q79" s="48"/>
      <c r="R79" s="45"/>
      <c r="S79" s="45"/>
      <c r="T79" s="21"/>
      <c r="U79" s="21"/>
      <c r="V79" s="21"/>
      <c r="W79" s="21"/>
      <c r="X79" s="66"/>
      <c r="Y79" s="45"/>
      <c r="Z79" s="45"/>
      <c r="AA79" s="45"/>
      <c r="AB79" s="45"/>
      <c r="AC79" s="21"/>
      <c r="AD79" s="45"/>
      <c r="AE79" s="45"/>
      <c r="AF79" s="45"/>
      <c r="AG79" s="45"/>
      <c r="AH79" s="45"/>
      <c r="AI79" s="45"/>
    </row>
    <row r="80" spans="1:35" ht="15" customHeight="1" x14ac:dyDescent="0.25">
      <c r="A80" s="70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1"/>
      <c r="P80" s="45"/>
      <c r="Q80" s="48"/>
      <c r="R80" s="45"/>
      <c r="S80" s="45"/>
      <c r="T80" s="21"/>
      <c r="U80" s="21"/>
      <c r="V80" s="21"/>
      <c r="W80" s="21"/>
      <c r="X80" s="66"/>
      <c r="Y80" s="45"/>
      <c r="Z80" s="45"/>
      <c r="AA80" s="45"/>
      <c r="AB80" s="45"/>
      <c r="AC80" s="21"/>
      <c r="AD80" s="45"/>
      <c r="AE80" s="45"/>
      <c r="AF80" s="45"/>
      <c r="AG80" s="45"/>
      <c r="AH80" s="45"/>
      <c r="AI80" s="45"/>
    </row>
    <row r="81" spans="1:35" ht="15" customHeight="1" x14ac:dyDescent="0.25">
      <c r="A81" s="70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1"/>
      <c r="P81" s="45"/>
      <c r="Q81" s="48"/>
      <c r="R81" s="45"/>
      <c r="S81" s="45"/>
      <c r="T81" s="21"/>
      <c r="U81" s="21"/>
      <c r="V81" s="21"/>
      <c r="W81" s="21"/>
      <c r="X81" s="66"/>
      <c r="Y81" s="45"/>
      <c r="Z81" s="45"/>
      <c r="AA81" s="45"/>
      <c r="AB81" s="45"/>
      <c r="AC81" s="21"/>
      <c r="AD81" s="45"/>
      <c r="AE81" s="45"/>
      <c r="AF81" s="45"/>
      <c r="AG81" s="45"/>
      <c r="AH81" s="45"/>
      <c r="AI81" s="45"/>
    </row>
    <row r="82" spans="1:35" ht="15" customHeight="1" x14ac:dyDescent="0.25">
      <c r="A82" s="70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1"/>
      <c r="P82" s="45"/>
      <c r="Q82" s="48"/>
      <c r="R82" s="45"/>
      <c r="S82" s="45"/>
      <c r="T82" s="21"/>
      <c r="U82" s="21"/>
      <c r="V82" s="21"/>
      <c r="W82" s="21"/>
      <c r="X82" s="66"/>
      <c r="Y82" s="45"/>
      <c r="Z82" s="45"/>
      <c r="AA82" s="45"/>
      <c r="AB82" s="45"/>
      <c r="AC82" s="21"/>
      <c r="AD82" s="45"/>
      <c r="AE82" s="45"/>
      <c r="AF82" s="45"/>
      <c r="AG82" s="45"/>
      <c r="AH82" s="45"/>
      <c r="AI82" s="45"/>
    </row>
    <row r="83" spans="1:35" ht="15" customHeight="1" x14ac:dyDescent="0.25">
      <c r="A83" s="70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1"/>
      <c r="P83" s="45"/>
      <c r="Q83" s="48"/>
      <c r="R83" s="45"/>
      <c r="S83" s="45"/>
      <c r="T83" s="21"/>
      <c r="U83" s="21"/>
      <c r="V83" s="21"/>
      <c r="W83" s="21"/>
      <c r="X83" s="66"/>
      <c r="Y83" s="45"/>
      <c r="Z83" s="45"/>
      <c r="AA83" s="45"/>
      <c r="AB83" s="45"/>
      <c r="AC83" s="21"/>
      <c r="AD83" s="45"/>
      <c r="AE83" s="45"/>
      <c r="AF83" s="45"/>
      <c r="AG83" s="45"/>
      <c r="AH83" s="45"/>
      <c r="AI83" s="45"/>
    </row>
    <row r="84" spans="1:35" ht="15" customHeight="1" x14ac:dyDescent="0.25">
      <c r="A84" s="70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1"/>
      <c r="P84" s="45"/>
      <c r="Q84" s="48"/>
      <c r="R84" s="45"/>
      <c r="S84" s="45"/>
      <c r="T84" s="21"/>
      <c r="U84" s="21"/>
      <c r="V84" s="21"/>
      <c r="W84" s="21"/>
      <c r="X84" s="66"/>
      <c r="Y84" s="45"/>
      <c r="Z84" s="45"/>
      <c r="AA84" s="45"/>
      <c r="AB84" s="45"/>
      <c r="AC84" s="21"/>
      <c r="AD84" s="45"/>
      <c r="AE84" s="45"/>
      <c r="AF84" s="45"/>
      <c r="AG84" s="45"/>
      <c r="AH84" s="45"/>
      <c r="AI84" s="45"/>
    </row>
    <row r="85" spans="1:35" ht="15" customHeight="1" x14ac:dyDescent="0.25">
      <c r="A85" s="70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1"/>
      <c r="P85" s="45"/>
      <c r="Q85" s="48"/>
      <c r="R85" s="45"/>
      <c r="S85" s="45"/>
      <c r="T85" s="21"/>
      <c r="U85" s="21"/>
      <c r="V85" s="21"/>
      <c r="W85" s="21"/>
      <c r="X85" s="66"/>
      <c r="Y85" s="45"/>
      <c r="Z85" s="45"/>
      <c r="AA85" s="45"/>
      <c r="AB85" s="45"/>
      <c r="AC85" s="21"/>
      <c r="AD85" s="45"/>
      <c r="AE85" s="45"/>
      <c r="AF85" s="45"/>
      <c r="AG85" s="45"/>
      <c r="AH85" s="45"/>
      <c r="AI85" s="45"/>
    </row>
    <row r="86" spans="1:35" ht="15" customHeight="1" x14ac:dyDescent="0.25">
      <c r="A86" s="70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1"/>
      <c r="P86" s="45"/>
      <c r="Q86" s="48"/>
      <c r="R86" s="45"/>
      <c r="S86" s="45"/>
      <c r="T86" s="21"/>
      <c r="U86" s="21"/>
      <c r="V86" s="21"/>
      <c r="W86" s="21"/>
      <c r="X86" s="66"/>
      <c r="Y86" s="45"/>
      <c r="Z86" s="45"/>
      <c r="AA86" s="45"/>
      <c r="AB86" s="45"/>
      <c r="AC86" s="21"/>
      <c r="AD86" s="45"/>
      <c r="AE86" s="45"/>
      <c r="AF86" s="45"/>
      <c r="AG86" s="45"/>
      <c r="AH86" s="45"/>
      <c r="AI86" s="45"/>
    </row>
    <row r="87" spans="1:35" ht="15" customHeight="1" x14ac:dyDescent="0.25">
      <c r="A87" s="70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1"/>
      <c r="P87" s="45"/>
      <c r="Q87" s="48"/>
      <c r="R87" s="45"/>
      <c r="S87" s="45"/>
      <c r="T87" s="21"/>
      <c r="U87" s="21"/>
      <c r="V87" s="21"/>
      <c r="W87" s="21"/>
      <c r="X87" s="66"/>
      <c r="Y87" s="45"/>
      <c r="Z87" s="45"/>
      <c r="AA87" s="45"/>
      <c r="AB87" s="45"/>
      <c r="AC87" s="21"/>
      <c r="AD87" s="45"/>
      <c r="AE87" s="45"/>
      <c r="AF87" s="45"/>
      <c r="AG87" s="45"/>
      <c r="AH87" s="45"/>
      <c r="AI87" s="45"/>
    </row>
    <row r="88" spans="1:35" ht="15" customHeight="1" x14ac:dyDescent="0.25">
      <c r="A88" s="70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1"/>
      <c r="P88" s="45"/>
      <c r="Q88" s="48"/>
      <c r="R88" s="45"/>
      <c r="S88" s="45"/>
      <c r="T88" s="21"/>
      <c r="U88" s="21"/>
      <c r="V88" s="21"/>
      <c r="W88" s="21"/>
      <c r="X88" s="66"/>
      <c r="Y88" s="45"/>
      <c r="Z88" s="45"/>
      <c r="AA88" s="45"/>
      <c r="AB88" s="45"/>
      <c r="AC88" s="21"/>
      <c r="AD88" s="45"/>
      <c r="AE88" s="45"/>
      <c r="AF88" s="45"/>
      <c r="AG88" s="45"/>
      <c r="AH88" s="45"/>
      <c r="AI88" s="45"/>
    </row>
    <row r="89" spans="1:35" ht="15" customHeight="1" x14ac:dyDescent="0.25">
      <c r="A89" s="70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1"/>
      <c r="P89" s="45"/>
      <c r="Q89" s="48"/>
      <c r="R89" s="45"/>
      <c r="S89" s="45"/>
      <c r="T89" s="21"/>
      <c r="U89" s="21"/>
      <c r="V89" s="21"/>
      <c r="W89" s="21"/>
      <c r="X89" s="66"/>
      <c r="Y89" s="45"/>
      <c r="Z89" s="45"/>
      <c r="AA89" s="45"/>
      <c r="AB89" s="45"/>
      <c r="AC89" s="21"/>
      <c r="AD89" s="45"/>
      <c r="AE89" s="45"/>
      <c r="AF89" s="45"/>
      <c r="AG89" s="45"/>
      <c r="AH89" s="45"/>
      <c r="AI89" s="45"/>
    </row>
    <row r="90" spans="1:35" ht="15" customHeight="1" x14ac:dyDescent="0.25">
      <c r="A90" s="70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1"/>
      <c r="P90" s="45"/>
      <c r="Q90" s="48"/>
      <c r="R90" s="45"/>
      <c r="S90" s="45"/>
      <c r="T90" s="21"/>
      <c r="U90" s="21"/>
      <c r="V90" s="21"/>
      <c r="W90" s="21"/>
      <c r="X90" s="66"/>
      <c r="Y90" s="45"/>
      <c r="Z90" s="45"/>
      <c r="AA90" s="45"/>
      <c r="AB90" s="45"/>
      <c r="AC90" s="21"/>
      <c r="AD90" s="45"/>
      <c r="AE90" s="45"/>
      <c r="AF90" s="45"/>
      <c r="AG90" s="45"/>
      <c r="AH90" s="45"/>
      <c r="AI90" s="45"/>
    </row>
    <row r="91" spans="1:35" ht="15" customHeight="1" x14ac:dyDescent="0.25">
      <c r="A91" s="70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1"/>
      <c r="P91" s="45"/>
      <c r="Q91" s="48"/>
      <c r="R91" s="45"/>
      <c r="S91" s="45"/>
      <c r="T91" s="21"/>
      <c r="U91" s="21"/>
      <c r="V91" s="21"/>
      <c r="W91" s="21"/>
      <c r="X91" s="66"/>
      <c r="Y91" s="45"/>
      <c r="Z91" s="45"/>
      <c r="AA91" s="45"/>
      <c r="AB91" s="45"/>
      <c r="AC91" s="21"/>
      <c r="AD91" s="45"/>
      <c r="AE91" s="45"/>
      <c r="AF91" s="45"/>
      <c r="AG91" s="45"/>
      <c r="AH91" s="45"/>
      <c r="AI91" s="45"/>
    </row>
    <row r="92" spans="1:35" ht="15" customHeight="1" x14ac:dyDescent="0.25">
      <c r="A92" s="70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1"/>
      <c r="P92" s="45"/>
      <c r="Q92" s="48"/>
      <c r="R92" s="45"/>
      <c r="S92" s="45"/>
      <c r="T92" s="21"/>
      <c r="U92" s="21"/>
      <c r="V92" s="21"/>
      <c r="W92" s="21"/>
      <c r="X92" s="66"/>
      <c r="Y92" s="45"/>
      <c r="Z92" s="45"/>
      <c r="AA92" s="45"/>
      <c r="AB92" s="45"/>
      <c r="AC92" s="21"/>
      <c r="AD92" s="45"/>
      <c r="AE92" s="45"/>
      <c r="AF92" s="45"/>
      <c r="AG92" s="45"/>
      <c r="AH92" s="45"/>
      <c r="AI92" s="45"/>
    </row>
    <row r="93" spans="1:35" ht="15" customHeight="1" x14ac:dyDescent="0.25">
      <c r="A93" s="70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1"/>
      <c r="P93" s="45"/>
      <c r="Q93" s="48"/>
      <c r="R93" s="45"/>
      <c r="S93" s="45"/>
      <c r="T93" s="21"/>
      <c r="U93" s="21"/>
      <c r="V93" s="21"/>
      <c r="W93" s="21"/>
      <c r="X93" s="66"/>
      <c r="Y93" s="45"/>
      <c r="Z93" s="45"/>
      <c r="AA93" s="45"/>
      <c r="AB93" s="45"/>
      <c r="AC93" s="21"/>
      <c r="AD93" s="45"/>
      <c r="AE93" s="45"/>
      <c r="AF93" s="45"/>
      <c r="AG93" s="45"/>
      <c r="AH93" s="45"/>
      <c r="AI93" s="45"/>
    </row>
    <row r="94" spans="1:35" ht="15" customHeight="1" x14ac:dyDescent="0.25">
      <c r="A94" s="70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1"/>
      <c r="P94" s="45"/>
      <c r="Q94" s="48"/>
      <c r="R94" s="45"/>
      <c r="S94" s="45"/>
      <c r="T94" s="21"/>
      <c r="U94" s="21"/>
      <c r="V94" s="21"/>
      <c r="W94" s="21"/>
      <c r="X94" s="66"/>
      <c r="Y94" s="45"/>
      <c r="Z94" s="45"/>
      <c r="AA94" s="45"/>
      <c r="AB94" s="45"/>
      <c r="AC94" s="21"/>
      <c r="AD94" s="45"/>
      <c r="AE94" s="45"/>
      <c r="AF94" s="45"/>
      <c r="AG94" s="45"/>
      <c r="AH94" s="45"/>
      <c r="AI94" s="45"/>
    </row>
    <row r="95" spans="1:35" ht="15" customHeight="1" x14ac:dyDescent="0.25">
      <c r="A95" s="70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1"/>
      <c r="P95" s="45"/>
      <c r="Q95" s="48"/>
      <c r="R95" s="45"/>
      <c r="S95" s="45"/>
      <c r="T95" s="21"/>
      <c r="U95" s="21"/>
      <c r="V95" s="21"/>
      <c r="W95" s="21"/>
      <c r="X95" s="66"/>
      <c r="Y95" s="45"/>
      <c r="Z95" s="45"/>
      <c r="AA95" s="45"/>
      <c r="AB95" s="45"/>
      <c r="AC95" s="21"/>
      <c r="AD95" s="45"/>
      <c r="AE95" s="45"/>
      <c r="AF95" s="45"/>
      <c r="AG95" s="45"/>
      <c r="AH95" s="45"/>
      <c r="AI95" s="45"/>
    </row>
    <row r="96" spans="1:35" ht="15" customHeight="1" x14ac:dyDescent="0.25">
      <c r="A96" s="70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1"/>
      <c r="P96" s="45"/>
      <c r="Q96" s="48"/>
      <c r="R96" s="45"/>
      <c r="S96" s="45"/>
      <c r="T96" s="21"/>
      <c r="U96" s="21"/>
      <c r="V96" s="21"/>
      <c r="W96" s="21"/>
      <c r="X96" s="66"/>
      <c r="Y96" s="45"/>
      <c r="Z96" s="45"/>
      <c r="AA96" s="45"/>
      <c r="AB96" s="45"/>
      <c r="AC96" s="21"/>
      <c r="AD96" s="45"/>
      <c r="AE96" s="45"/>
      <c r="AF96" s="45"/>
      <c r="AG96" s="45"/>
      <c r="AH96" s="45"/>
      <c r="AI96" s="45"/>
    </row>
    <row r="97" spans="1:35" ht="15" customHeight="1" x14ac:dyDescent="0.25">
      <c r="A97" s="70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1"/>
      <c r="P97" s="45"/>
      <c r="Q97" s="48"/>
      <c r="R97" s="45"/>
      <c r="S97" s="45"/>
      <c r="T97" s="21"/>
      <c r="U97" s="21"/>
      <c r="V97" s="21"/>
      <c r="W97" s="21"/>
      <c r="X97" s="66"/>
      <c r="Y97" s="45"/>
      <c r="Z97" s="45"/>
      <c r="AA97" s="45"/>
      <c r="AB97" s="45"/>
      <c r="AC97" s="21"/>
      <c r="AD97" s="45"/>
      <c r="AE97" s="45"/>
      <c r="AF97" s="45"/>
      <c r="AG97" s="45"/>
      <c r="AH97" s="45"/>
      <c r="AI97" s="45"/>
    </row>
    <row r="98" spans="1:35" ht="15" customHeight="1" x14ac:dyDescent="0.25">
      <c r="A98" s="70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21"/>
      <c r="P98" s="45"/>
      <c r="Q98" s="48"/>
      <c r="R98" s="45"/>
      <c r="S98" s="45"/>
      <c r="T98" s="21"/>
      <c r="U98" s="21"/>
      <c r="V98" s="21"/>
      <c r="W98" s="21"/>
      <c r="X98" s="66"/>
      <c r="Y98" s="45"/>
      <c r="Z98" s="45"/>
      <c r="AA98" s="45"/>
      <c r="AB98" s="45"/>
      <c r="AC98" s="21"/>
      <c r="AD98" s="45"/>
      <c r="AE98" s="45"/>
      <c r="AF98" s="45"/>
      <c r="AG98" s="45"/>
      <c r="AH98" s="45"/>
      <c r="AI98" s="45"/>
    </row>
    <row r="99" spans="1:35" ht="15" customHeight="1" x14ac:dyDescent="0.25">
      <c r="A99" s="70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8"/>
      <c r="O99" s="21"/>
      <c r="P99" s="45"/>
      <c r="Q99" s="48"/>
      <c r="R99" s="45"/>
      <c r="S99" s="45"/>
      <c r="T99" s="21"/>
      <c r="U99" s="21"/>
      <c r="V99" s="21"/>
      <c r="W99" s="21"/>
      <c r="X99" s="66"/>
      <c r="Y99" s="45"/>
      <c r="Z99" s="45"/>
      <c r="AA99" s="45"/>
      <c r="AB99" s="45"/>
      <c r="AC99" s="21"/>
      <c r="AD99" s="45"/>
      <c r="AE99" s="45"/>
      <c r="AF99" s="45"/>
      <c r="AG99" s="45"/>
      <c r="AH99" s="45"/>
      <c r="AI99" s="45"/>
    </row>
    <row r="100" spans="1:35" ht="15" customHeight="1" x14ac:dyDescent="0.25">
      <c r="A100" s="70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8"/>
      <c r="O100" s="21"/>
      <c r="P100" s="45"/>
      <c r="Q100" s="48"/>
      <c r="R100" s="45"/>
      <c r="S100" s="45"/>
      <c r="T100" s="21"/>
      <c r="U100" s="21"/>
      <c r="V100" s="21"/>
      <c r="W100" s="21"/>
      <c r="X100" s="66"/>
      <c r="Y100" s="45"/>
      <c r="Z100" s="45"/>
      <c r="AA100" s="45"/>
      <c r="AB100" s="45"/>
      <c r="AC100" s="21"/>
      <c r="AD100" s="45"/>
      <c r="AE100" s="45"/>
      <c r="AF100" s="45"/>
      <c r="AG100" s="45"/>
      <c r="AH100" s="45"/>
      <c r="AI100" s="45"/>
    </row>
    <row r="101" spans="1:35" ht="15" customHeight="1" x14ac:dyDescent="0.25">
      <c r="A101" s="70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8"/>
      <c r="O101" s="21"/>
      <c r="P101" s="45"/>
      <c r="Q101" s="48"/>
      <c r="R101" s="45"/>
      <c r="S101" s="45"/>
      <c r="T101" s="21"/>
      <c r="U101" s="21"/>
      <c r="V101" s="21"/>
      <c r="W101" s="21"/>
      <c r="X101" s="66"/>
      <c r="Y101" s="45"/>
      <c r="Z101" s="45"/>
      <c r="AA101" s="45"/>
      <c r="AB101" s="45"/>
      <c r="AC101" s="21"/>
      <c r="AD101" s="45"/>
      <c r="AE101" s="45"/>
      <c r="AF101" s="45"/>
      <c r="AG101" s="45"/>
      <c r="AH101" s="45"/>
      <c r="AI101" s="45"/>
    </row>
    <row r="102" spans="1:35" ht="15" customHeight="1" x14ac:dyDescent="0.25">
      <c r="A102" s="70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8"/>
      <c r="O102" s="21"/>
      <c r="P102" s="45"/>
      <c r="Q102" s="48"/>
      <c r="R102" s="45"/>
      <c r="S102" s="45"/>
      <c r="T102" s="21"/>
      <c r="U102" s="21"/>
      <c r="V102" s="21"/>
      <c r="W102" s="21"/>
      <c r="X102" s="66"/>
      <c r="Y102" s="45"/>
      <c r="Z102" s="45"/>
      <c r="AA102" s="45"/>
      <c r="AB102" s="45"/>
      <c r="AC102" s="21"/>
      <c r="AD102" s="45"/>
      <c r="AE102" s="45"/>
      <c r="AF102" s="45"/>
      <c r="AG102" s="45"/>
      <c r="AH102" s="45"/>
      <c r="AI102" s="45"/>
    </row>
    <row r="103" spans="1:35" ht="15" customHeight="1" x14ac:dyDescent="0.25">
      <c r="A103" s="70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8"/>
      <c r="O103" s="21"/>
      <c r="P103" s="45"/>
      <c r="Q103" s="48"/>
      <c r="R103" s="45"/>
      <c r="S103" s="45"/>
      <c r="T103" s="21"/>
      <c r="U103" s="21"/>
      <c r="V103" s="21"/>
      <c r="W103" s="21"/>
      <c r="X103" s="66"/>
      <c r="Y103" s="45"/>
      <c r="Z103" s="45"/>
      <c r="AA103" s="45"/>
      <c r="AB103" s="45"/>
      <c r="AC103" s="21"/>
      <c r="AD103" s="45"/>
      <c r="AE103" s="45"/>
      <c r="AF103" s="45"/>
      <c r="AG103" s="45"/>
      <c r="AH103" s="45"/>
      <c r="AI103" s="45"/>
    </row>
    <row r="104" spans="1:35" ht="15" customHeight="1" x14ac:dyDescent="0.25">
      <c r="A104" s="70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8"/>
      <c r="O104" s="21"/>
      <c r="P104" s="45"/>
      <c r="Q104" s="48"/>
      <c r="R104" s="45"/>
      <c r="S104" s="45"/>
      <c r="T104" s="21"/>
      <c r="U104" s="21"/>
      <c r="V104" s="21"/>
      <c r="W104" s="21"/>
      <c r="X104" s="66"/>
      <c r="Y104" s="45"/>
      <c r="Z104" s="45"/>
      <c r="AA104" s="45"/>
      <c r="AB104" s="45"/>
      <c r="AC104" s="21"/>
      <c r="AD104" s="45"/>
      <c r="AE104" s="45"/>
      <c r="AF104" s="45"/>
      <c r="AG104" s="45"/>
      <c r="AH104" s="45"/>
      <c r="AI104" s="45"/>
    </row>
    <row r="105" spans="1:35" ht="15" customHeight="1" x14ac:dyDescent="0.25">
      <c r="A105" s="70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8"/>
      <c r="O105" s="21"/>
      <c r="P105" s="45"/>
      <c r="Q105" s="48"/>
      <c r="R105" s="45"/>
      <c r="S105" s="45"/>
      <c r="T105" s="21"/>
      <c r="U105" s="21"/>
      <c r="V105" s="21"/>
      <c r="W105" s="21"/>
      <c r="X105" s="66"/>
      <c r="Y105" s="45"/>
      <c r="Z105" s="45"/>
      <c r="AA105" s="45"/>
      <c r="AB105" s="45"/>
      <c r="AC105" s="21"/>
      <c r="AD105" s="45"/>
      <c r="AE105" s="45"/>
      <c r="AF105" s="45"/>
      <c r="AG105" s="45"/>
      <c r="AH105" s="45"/>
      <c r="AI105" s="45"/>
    </row>
    <row r="119" spans="2:36" ht="15" customHeight="1" x14ac:dyDescent="0.2"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</row>
    <row r="120" spans="2:36" ht="15" customHeight="1" x14ac:dyDescent="0.2"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</row>
    <row r="121" spans="2:36" ht="15" customHeight="1" x14ac:dyDescent="0.2"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</row>
    <row r="122" spans="2:36" ht="15" customHeight="1" x14ac:dyDescent="0.2"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</row>
    <row r="123" spans="2:36" ht="15" customHeight="1" x14ac:dyDescent="0.2"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</row>
    <row r="124" spans="2:36" ht="15" customHeight="1" x14ac:dyDescent="0.2"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</row>
    <row r="125" spans="2:36" ht="15" customHeight="1" x14ac:dyDescent="0.2"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</row>
    <row r="126" spans="2:36" ht="15" customHeight="1" x14ac:dyDescent="0.2"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</row>
    <row r="127" spans="2:36" ht="15" customHeight="1" x14ac:dyDescent="0.2"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</row>
    <row r="128" spans="2:36" ht="15" customHeight="1" x14ac:dyDescent="0.2"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</row>
    <row r="129" spans="2:36" ht="15" customHeight="1" x14ac:dyDescent="0.2"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</row>
    <row r="130" spans="2:36" ht="15" customHeight="1" x14ac:dyDescent="0.2"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</row>
    <row r="131" spans="2:36" ht="15" customHeight="1" x14ac:dyDescent="0.2"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</row>
    <row r="132" spans="2:36" ht="15" customHeight="1" x14ac:dyDescent="0.2"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</row>
    <row r="133" spans="2:36" ht="15" customHeight="1" x14ac:dyDescent="0.2"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</row>
    <row r="134" spans="2:36" ht="15" customHeight="1" x14ac:dyDescent="0.2"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</row>
    <row r="135" spans="2:36" ht="15" customHeight="1" x14ac:dyDescent="0.2"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</row>
    <row r="136" spans="2:36" ht="15" customHeight="1" x14ac:dyDescent="0.2"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</row>
    <row r="137" spans="2:36" ht="15" customHeight="1" x14ac:dyDescent="0.2"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</row>
    <row r="138" spans="2:36" ht="15" customHeight="1" x14ac:dyDescent="0.2"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</row>
    <row r="139" spans="2:36" ht="15" customHeight="1" x14ac:dyDescent="0.2"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</row>
    <row r="140" spans="2:36" ht="15" customHeight="1" x14ac:dyDescent="0.2"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</row>
    <row r="141" spans="2:36" ht="15" customHeight="1" x14ac:dyDescent="0.2"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</row>
    <row r="142" spans="2:36" ht="15" customHeight="1" x14ac:dyDescent="0.2"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</row>
    <row r="143" spans="2:36" ht="15" customHeight="1" x14ac:dyDescent="0.2"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</row>
    <row r="144" spans="2:36" ht="15" customHeight="1" x14ac:dyDescent="0.2"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</row>
    <row r="145" spans="2:36" ht="15" customHeight="1" x14ac:dyDescent="0.2"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</row>
    <row r="146" spans="2:36" ht="15" customHeight="1" x14ac:dyDescent="0.2"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</row>
    <row r="147" spans="2:36" ht="15" customHeight="1" x14ac:dyDescent="0.2"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</row>
    <row r="148" spans="2:36" ht="15" customHeight="1" x14ac:dyDescent="0.2"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</row>
    <row r="149" spans="2:36" ht="15" customHeight="1" x14ac:dyDescent="0.2"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</row>
    <row r="150" spans="2:36" ht="15" customHeight="1" x14ac:dyDescent="0.2"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</row>
    <row r="151" spans="2:36" ht="15" customHeight="1" x14ac:dyDescent="0.2"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</row>
    <row r="152" spans="2:36" ht="15" customHeight="1" x14ac:dyDescent="0.2"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</row>
    <row r="153" spans="2:36" ht="15" customHeight="1" x14ac:dyDescent="0.2"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</row>
    <row r="154" spans="2:36" ht="15" customHeight="1" x14ac:dyDescent="0.2"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</row>
    <row r="155" spans="2:36" ht="15" customHeight="1" x14ac:dyDescent="0.2"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</row>
    <row r="156" spans="2:36" ht="15" customHeight="1" x14ac:dyDescent="0.2"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</row>
    <row r="157" spans="2:36" ht="15" customHeight="1" x14ac:dyDescent="0.2"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</row>
    <row r="158" spans="2:36" ht="15" customHeight="1" x14ac:dyDescent="0.2"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</row>
    <row r="159" spans="2:36" ht="15" customHeight="1" x14ac:dyDescent="0.2"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</row>
    <row r="160" spans="2:36" ht="15" customHeight="1" x14ac:dyDescent="0.2"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</row>
    <row r="161" spans="2:36" ht="15" customHeight="1" x14ac:dyDescent="0.2"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</row>
    <row r="162" spans="2:36" ht="15" customHeight="1" x14ac:dyDescent="0.2"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</row>
    <row r="163" spans="2:36" ht="15" customHeight="1" x14ac:dyDescent="0.2"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</row>
    <row r="164" spans="2:36" ht="15" customHeight="1" x14ac:dyDescent="0.2"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60</v>
      </c>
      <c r="F1" s="83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3" t="s">
        <v>61</v>
      </c>
      <c r="C2" s="74"/>
      <c r="D2" s="75"/>
      <c r="E2" s="11" t="s">
        <v>12</v>
      </c>
      <c r="F2" s="12"/>
      <c r="G2" s="12"/>
      <c r="H2" s="12"/>
      <c r="I2" s="18"/>
      <c r="J2" s="13"/>
      <c r="K2" s="76"/>
      <c r="L2" s="20" t="s">
        <v>78</v>
      </c>
      <c r="M2" s="12"/>
      <c r="N2" s="12"/>
      <c r="O2" s="19"/>
      <c r="P2" s="17"/>
      <c r="Q2" s="20" t="s">
        <v>79</v>
      </c>
      <c r="R2" s="12"/>
      <c r="S2" s="12"/>
      <c r="T2" s="12"/>
      <c r="U2" s="18"/>
      <c r="V2" s="19"/>
      <c r="W2" s="17"/>
      <c r="X2" s="85" t="s">
        <v>80</v>
      </c>
      <c r="Y2" s="86"/>
      <c r="Z2" s="87"/>
      <c r="AA2" s="11" t="s">
        <v>12</v>
      </c>
      <c r="AB2" s="12"/>
      <c r="AC2" s="12"/>
      <c r="AD2" s="12"/>
      <c r="AE2" s="18"/>
      <c r="AF2" s="13"/>
      <c r="AG2" s="76"/>
      <c r="AH2" s="20" t="s">
        <v>81</v>
      </c>
      <c r="AI2" s="12"/>
      <c r="AJ2" s="12"/>
      <c r="AK2" s="19"/>
      <c r="AL2" s="17"/>
      <c r="AM2" s="20" t="s">
        <v>79</v>
      </c>
      <c r="AN2" s="12"/>
      <c r="AO2" s="12"/>
      <c r="AP2" s="12"/>
      <c r="AQ2" s="18"/>
      <c r="AR2" s="19"/>
      <c r="AS2" s="88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88"/>
      <c r="L3" s="16" t="s">
        <v>5</v>
      </c>
      <c r="M3" s="16" t="s">
        <v>6</v>
      </c>
      <c r="N3" s="16" t="s">
        <v>82</v>
      </c>
      <c r="O3" s="16" t="s">
        <v>16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88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88"/>
      <c r="AH3" s="16" t="s">
        <v>5</v>
      </c>
      <c r="AI3" s="16" t="s">
        <v>6</v>
      </c>
      <c r="AJ3" s="16" t="s">
        <v>82</v>
      </c>
      <c r="AK3" s="16" t="s">
        <v>16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88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6">
        <v>1993</v>
      </c>
      <c r="C4" s="27" t="s">
        <v>55</v>
      </c>
      <c r="D4" s="31" t="s">
        <v>35</v>
      </c>
      <c r="E4" s="26">
        <v>2</v>
      </c>
      <c r="F4" s="26">
        <v>0</v>
      </c>
      <c r="G4" s="26">
        <v>0</v>
      </c>
      <c r="H4" s="26">
        <v>0</v>
      </c>
      <c r="I4" s="26">
        <v>0</v>
      </c>
      <c r="J4" s="26"/>
      <c r="K4" s="21"/>
      <c r="L4" s="89"/>
      <c r="M4" s="16"/>
      <c r="N4" s="16"/>
      <c r="O4" s="16"/>
      <c r="Q4" s="26"/>
      <c r="R4" s="26"/>
      <c r="S4" s="27"/>
      <c r="T4" s="26"/>
      <c r="U4" s="26"/>
      <c r="V4" s="90"/>
      <c r="W4" s="32"/>
      <c r="X4" s="26"/>
      <c r="Y4" s="30"/>
      <c r="Z4" s="31"/>
      <c r="AA4" s="26"/>
      <c r="AB4" s="26"/>
      <c r="AC4" s="26"/>
      <c r="AD4" s="27"/>
      <c r="AE4" s="26"/>
      <c r="AF4" s="36"/>
      <c r="AG4" s="32"/>
      <c r="AH4" s="89"/>
      <c r="AI4" s="16"/>
      <c r="AJ4" s="16"/>
      <c r="AK4" s="16"/>
      <c r="AM4" s="26"/>
      <c r="AN4" s="26"/>
      <c r="AO4" s="27"/>
      <c r="AP4" s="26"/>
      <c r="AQ4" s="26"/>
      <c r="AR4" s="27"/>
      <c r="AS4" s="32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6">
        <v>1995</v>
      </c>
      <c r="C5" s="27" t="s">
        <v>38</v>
      </c>
      <c r="D5" s="31" t="s">
        <v>35</v>
      </c>
      <c r="E5" s="26">
        <v>24</v>
      </c>
      <c r="F5" s="26">
        <v>0</v>
      </c>
      <c r="G5" s="26">
        <v>11</v>
      </c>
      <c r="H5" s="26">
        <v>4</v>
      </c>
      <c r="I5" s="26">
        <v>71</v>
      </c>
      <c r="J5" s="26"/>
      <c r="K5" s="21"/>
      <c r="L5" s="89"/>
      <c r="M5" s="16"/>
      <c r="N5" s="16"/>
      <c r="O5" s="16"/>
      <c r="Q5" s="26"/>
      <c r="R5" s="26"/>
      <c r="S5" s="27"/>
      <c r="T5" s="26"/>
      <c r="U5" s="26"/>
      <c r="V5" s="90"/>
      <c r="W5" s="32"/>
      <c r="X5" s="26"/>
      <c r="Y5" s="30"/>
      <c r="Z5" s="31"/>
      <c r="AA5" s="26"/>
      <c r="AB5" s="26"/>
      <c r="AC5" s="26"/>
      <c r="AD5" s="27"/>
      <c r="AE5" s="26"/>
      <c r="AF5" s="36"/>
      <c r="AG5" s="32"/>
      <c r="AH5" s="89"/>
      <c r="AI5" s="16"/>
      <c r="AJ5" s="16"/>
      <c r="AK5" s="16"/>
      <c r="AM5" s="26"/>
      <c r="AN5" s="26"/>
      <c r="AO5" s="27"/>
      <c r="AP5" s="26"/>
      <c r="AQ5" s="26"/>
      <c r="AR5" s="27"/>
      <c r="AS5" s="32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6"/>
      <c r="C6" s="27"/>
      <c r="D6" s="31"/>
      <c r="E6" s="26"/>
      <c r="F6" s="26"/>
      <c r="G6" s="26"/>
      <c r="H6" s="26"/>
      <c r="I6" s="26"/>
      <c r="J6" s="26"/>
      <c r="K6" s="21"/>
      <c r="L6" s="89"/>
      <c r="M6" s="16"/>
      <c r="N6" s="16"/>
      <c r="O6" s="16"/>
      <c r="Q6" s="26"/>
      <c r="R6" s="26"/>
      <c r="S6" s="27"/>
      <c r="T6" s="26"/>
      <c r="U6" s="26"/>
      <c r="V6" s="90"/>
      <c r="W6" s="32"/>
      <c r="X6" s="26"/>
      <c r="Y6" s="30"/>
      <c r="Z6" s="31"/>
      <c r="AA6" s="26"/>
      <c r="AB6" s="26"/>
      <c r="AC6" s="26"/>
      <c r="AD6" s="27"/>
      <c r="AE6" s="26"/>
      <c r="AF6" s="36"/>
      <c r="AG6" s="32"/>
      <c r="AH6" s="89"/>
      <c r="AI6" s="16"/>
      <c r="AJ6" s="16"/>
      <c r="AK6" s="16"/>
      <c r="AM6" s="26"/>
      <c r="AN6" s="26"/>
      <c r="AO6" s="27"/>
      <c r="AP6" s="26"/>
      <c r="AQ6" s="26"/>
      <c r="AR6" s="27"/>
      <c r="AS6" s="32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6">
        <v>1999</v>
      </c>
      <c r="C7" s="27" t="s">
        <v>42</v>
      </c>
      <c r="D7" s="31" t="s">
        <v>35</v>
      </c>
      <c r="E7" s="26"/>
      <c r="F7" s="26"/>
      <c r="G7" s="26"/>
      <c r="H7" s="26"/>
      <c r="I7" s="26"/>
      <c r="J7" s="26"/>
      <c r="K7" s="21"/>
      <c r="L7" s="89"/>
      <c r="M7" s="16"/>
      <c r="N7" s="16"/>
      <c r="O7" s="16"/>
      <c r="Q7" s="26">
        <v>14</v>
      </c>
      <c r="R7" s="26">
        <v>1</v>
      </c>
      <c r="S7" s="27">
        <v>11</v>
      </c>
      <c r="T7" s="26">
        <v>5</v>
      </c>
      <c r="U7" s="26">
        <v>44</v>
      </c>
      <c r="V7" s="90"/>
      <c r="W7" s="32"/>
      <c r="X7" s="26"/>
      <c r="Y7" s="30"/>
      <c r="Z7" s="31"/>
      <c r="AA7" s="26"/>
      <c r="AB7" s="26"/>
      <c r="AC7" s="26"/>
      <c r="AD7" s="27"/>
      <c r="AE7" s="26"/>
      <c r="AF7" s="36"/>
      <c r="AG7" s="32"/>
      <c r="AH7" s="89"/>
      <c r="AI7" s="16"/>
      <c r="AJ7" s="16"/>
      <c r="AK7" s="16"/>
      <c r="AM7" s="26"/>
      <c r="AN7" s="26"/>
      <c r="AO7" s="27"/>
      <c r="AP7" s="26"/>
      <c r="AQ7" s="26"/>
      <c r="AR7" s="27"/>
      <c r="AS7" s="32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6">
        <v>2000</v>
      </c>
      <c r="C8" s="27" t="s">
        <v>38</v>
      </c>
      <c r="D8" s="31" t="s">
        <v>35</v>
      </c>
      <c r="E8" s="26">
        <v>26</v>
      </c>
      <c r="F8" s="26">
        <v>0</v>
      </c>
      <c r="G8" s="26">
        <v>20</v>
      </c>
      <c r="H8" s="26">
        <v>14</v>
      </c>
      <c r="I8" s="26">
        <v>66</v>
      </c>
      <c r="J8" s="36">
        <v>0.44600000000000001</v>
      </c>
      <c r="K8" s="21">
        <v>148</v>
      </c>
      <c r="L8" s="89"/>
      <c r="M8" s="16"/>
      <c r="N8" s="16"/>
      <c r="O8" s="16"/>
      <c r="Q8" s="26"/>
      <c r="R8" s="26"/>
      <c r="S8" s="27"/>
      <c r="T8" s="26"/>
      <c r="U8" s="26"/>
      <c r="V8" s="90"/>
      <c r="W8" s="32"/>
      <c r="X8" s="26"/>
      <c r="Y8" s="30"/>
      <c r="Z8" s="31"/>
      <c r="AA8" s="26"/>
      <c r="AB8" s="26"/>
      <c r="AC8" s="26"/>
      <c r="AD8" s="27"/>
      <c r="AE8" s="26"/>
      <c r="AF8" s="36"/>
      <c r="AG8" s="32"/>
      <c r="AH8" s="89"/>
      <c r="AI8" s="16"/>
      <c r="AJ8" s="16"/>
      <c r="AK8" s="16"/>
      <c r="AM8" s="26"/>
      <c r="AN8" s="26"/>
      <c r="AO8" s="27"/>
      <c r="AP8" s="26"/>
      <c r="AQ8" s="26"/>
      <c r="AR8" s="27"/>
      <c r="AS8" s="32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6">
        <v>2002</v>
      </c>
      <c r="C9" s="27" t="s">
        <v>62</v>
      </c>
      <c r="D9" s="31" t="s">
        <v>41</v>
      </c>
      <c r="E9" s="26">
        <v>22</v>
      </c>
      <c r="F9" s="26">
        <v>3</v>
      </c>
      <c r="G9" s="26">
        <v>22</v>
      </c>
      <c r="H9" s="26">
        <v>20</v>
      </c>
      <c r="I9" s="26">
        <v>96</v>
      </c>
      <c r="J9" s="36">
        <f>PRODUCT(I9/K9)</f>
        <v>0.56804733727810652</v>
      </c>
      <c r="K9" s="21">
        <v>169</v>
      </c>
      <c r="L9" s="89"/>
      <c r="M9" s="16"/>
      <c r="N9" s="16"/>
      <c r="O9" s="16"/>
      <c r="Q9" s="26">
        <v>2</v>
      </c>
      <c r="R9" s="26">
        <v>0</v>
      </c>
      <c r="S9" s="27">
        <v>1</v>
      </c>
      <c r="T9" s="26">
        <v>0</v>
      </c>
      <c r="U9" s="26">
        <v>5</v>
      </c>
      <c r="V9" s="90">
        <v>0.313</v>
      </c>
      <c r="W9" s="32">
        <v>16</v>
      </c>
      <c r="X9" s="26"/>
      <c r="Y9" s="30"/>
      <c r="Z9" s="31"/>
      <c r="AA9" s="26"/>
      <c r="AB9" s="26"/>
      <c r="AC9" s="26"/>
      <c r="AD9" s="27"/>
      <c r="AE9" s="26"/>
      <c r="AF9" s="36"/>
      <c r="AG9" s="32"/>
      <c r="AH9" s="89"/>
      <c r="AI9" s="16"/>
      <c r="AJ9" s="16"/>
      <c r="AK9" s="16"/>
      <c r="AM9" s="26"/>
      <c r="AN9" s="26"/>
      <c r="AO9" s="27"/>
      <c r="AP9" s="26"/>
      <c r="AQ9" s="26"/>
      <c r="AR9" s="27"/>
      <c r="AS9" s="32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6">
        <v>2003</v>
      </c>
      <c r="C10" s="27" t="s">
        <v>42</v>
      </c>
      <c r="D10" s="31" t="s">
        <v>41</v>
      </c>
      <c r="E10" s="26">
        <v>22</v>
      </c>
      <c r="F10" s="26">
        <v>1</v>
      </c>
      <c r="G10" s="26">
        <v>40</v>
      </c>
      <c r="H10" s="26">
        <v>14</v>
      </c>
      <c r="I10" s="26">
        <v>102</v>
      </c>
      <c r="J10" s="36">
        <f>PRODUCT(I10/K10)</f>
        <v>0.58959537572254339</v>
      </c>
      <c r="K10" s="21">
        <v>173</v>
      </c>
      <c r="L10" s="89"/>
      <c r="M10" s="16"/>
      <c r="N10" s="16" t="s">
        <v>89</v>
      </c>
      <c r="O10" s="16"/>
      <c r="Q10" s="26">
        <v>3</v>
      </c>
      <c r="R10" s="26">
        <v>0</v>
      </c>
      <c r="S10" s="27">
        <v>5</v>
      </c>
      <c r="T10" s="26">
        <v>0</v>
      </c>
      <c r="U10" s="26">
        <v>7</v>
      </c>
      <c r="V10" s="90">
        <v>0.25900000000000001</v>
      </c>
      <c r="W10" s="32">
        <v>27</v>
      </c>
      <c r="X10" s="26"/>
      <c r="Y10" s="30"/>
      <c r="Z10" s="31"/>
      <c r="AA10" s="26"/>
      <c r="AB10" s="26"/>
      <c r="AC10" s="26"/>
      <c r="AD10" s="27"/>
      <c r="AE10" s="26"/>
      <c r="AF10" s="36"/>
      <c r="AG10" s="32"/>
      <c r="AH10" s="89"/>
      <c r="AI10" s="16"/>
      <c r="AJ10" s="16"/>
      <c r="AK10" s="16"/>
      <c r="AM10" s="26"/>
      <c r="AN10" s="26"/>
      <c r="AO10" s="27"/>
      <c r="AP10" s="26"/>
      <c r="AQ10" s="26"/>
      <c r="AR10" s="27"/>
      <c r="AS10" s="32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6">
        <v>2004</v>
      </c>
      <c r="C11" s="27" t="s">
        <v>38</v>
      </c>
      <c r="D11" s="31" t="s">
        <v>41</v>
      </c>
      <c r="E11" s="26">
        <v>18</v>
      </c>
      <c r="F11" s="26">
        <v>2</v>
      </c>
      <c r="G11" s="26">
        <v>23</v>
      </c>
      <c r="H11" s="26">
        <v>11</v>
      </c>
      <c r="I11" s="26">
        <v>63</v>
      </c>
      <c r="J11" s="36">
        <f>PRODUCT(I11/K11)</f>
        <v>0.504</v>
      </c>
      <c r="K11" s="21">
        <v>125</v>
      </c>
      <c r="L11" s="89"/>
      <c r="M11" s="16"/>
      <c r="N11" s="16"/>
      <c r="O11" s="16"/>
      <c r="Q11" s="26">
        <v>2</v>
      </c>
      <c r="R11" s="26">
        <v>0</v>
      </c>
      <c r="S11" s="27">
        <v>3</v>
      </c>
      <c r="T11" s="26">
        <v>0</v>
      </c>
      <c r="U11" s="26">
        <v>11</v>
      </c>
      <c r="V11" s="90">
        <v>0.84599999999999997</v>
      </c>
      <c r="W11" s="32">
        <v>13</v>
      </c>
      <c r="X11" s="26"/>
      <c r="Y11" s="30"/>
      <c r="Z11" s="31"/>
      <c r="AA11" s="26"/>
      <c r="AB11" s="26"/>
      <c r="AC11" s="26"/>
      <c r="AD11" s="27"/>
      <c r="AE11" s="26"/>
      <c r="AF11" s="36"/>
      <c r="AG11" s="32"/>
      <c r="AH11" s="89"/>
      <c r="AI11" s="16"/>
      <c r="AJ11" s="16"/>
      <c r="AK11" s="16"/>
      <c r="AM11" s="26"/>
      <c r="AN11" s="26"/>
      <c r="AO11" s="27"/>
      <c r="AP11" s="26"/>
      <c r="AQ11" s="26"/>
      <c r="AR11" s="27"/>
      <c r="AS11" s="32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6">
        <v>2005</v>
      </c>
      <c r="C12" s="27" t="s">
        <v>43</v>
      </c>
      <c r="D12" s="31" t="s">
        <v>41</v>
      </c>
      <c r="E12" s="26">
        <v>20</v>
      </c>
      <c r="F12" s="26">
        <v>2</v>
      </c>
      <c r="G12" s="26">
        <v>38</v>
      </c>
      <c r="H12" s="26">
        <v>26</v>
      </c>
      <c r="I12" s="26">
        <v>100</v>
      </c>
      <c r="J12" s="36">
        <f>PRODUCT(I12/K12)</f>
        <v>0.59880239520958078</v>
      </c>
      <c r="K12" s="21">
        <v>167</v>
      </c>
      <c r="L12" s="89" t="s">
        <v>88</v>
      </c>
      <c r="M12" s="16"/>
      <c r="N12" s="16" t="s">
        <v>54</v>
      </c>
      <c r="O12" s="16"/>
      <c r="Q12" s="26"/>
      <c r="R12" s="26"/>
      <c r="S12" s="27"/>
      <c r="T12" s="26"/>
      <c r="U12" s="26"/>
      <c r="V12" s="90"/>
      <c r="W12" s="32"/>
      <c r="X12" s="26"/>
      <c r="Y12" s="30"/>
      <c r="Z12" s="31"/>
      <c r="AA12" s="26"/>
      <c r="AB12" s="26"/>
      <c r="AC12" s="26"/>
      <c r="AD12" s="27"/>
      <c r="AE12" s="26"/>
      <c r="AF12" s="36"/>
      <c r="AG12" s="32"/>
      <c r="AH12" s="89"/>
      <c r="AI12" s="16"/>
      <c r="AJ12" s="16"/>
      <c r="AK12" s="16"/>
      <c r="AM12" s="26"/>
      <c r="AN12" s="26"/>
      <c r="AO12" s="27"/>
      <c r="AP12" s="26"/>
      <c r="AQ12" s="26"/>
      <c r="AR12" s="27"/>
      <c r="AS12" s="32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6">
        <v>2006</v>
      </c>
      <c r="C13" s="27" t="s">
        <v>43</v>
      </c>
      <c r="D13" s="31" t="s">
        <v>41</v>
      </c>
      <c r="E13" s="26">
        <v>2</v>
      </c>
      <c r="F13" s="27">
        <v>0</v>
      </c>
      <c r="G13" s="27">
        <v>2</v>
      </c>
      <c r="H13" s="26">
        <v>0</v>
      </c>
      <c r="I13" s="26">
        <v>6</v>
      </c>
      <c r="J13" s="36">
        <f>PRODUCT(I13/K13)</f>
        <v>0.54545454545454541</v>
      </c>
      <c r="K13" s="76">
        <v>11</v>
      </c>
      <c r="L13" s="89"/>
      <c r="M13" s="16"/>
      <c r="N13" s="16"/>
      <c r="O13" s="16"/>
      <c r="Q13" s="2"/>
      <c r="R13" s="26"/>
      <c r="S13" s="27"/>
      <c r="T13" s="26"/>
      <c r="U13" s="26"/>
      <c r="V13" s="90"/>
      <c r="W13" s="32"/>
      <c r="X13" s="26"/>
      <c r="Y13" s="30"/>
      <c r="Z13" s="31"/>
      <c r="AA13" s="26"/>
      <c r="AB13" s="26"/>
      <c r="AC13" s="26"/>
      <c r="AD13" s="27"/>
      <c r="AE13" s="26"/>
      <c r="AF13" s="36"/>
      <c r="AG13" s="32"/>
      <c r="AH13" s="89"/>
      <c r="AI13" s="16"/>
      <c r="AJ13" s="16"/>
      <c r="AK13" s="16"/>
      <c r="AM13" s="2"/>
      <c r="AN13" s="26"/>
      <c r="AO13" s="27"/>
      <c r="AP13" s="26"/>
      <c r="AQ13" s="26"/>
      <c r="AR13" s="27"/>
      <c r="AS13" s="32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6"/>
      <c r="C14" s="30"/>
      <c r="D14" s="31"/>
      <c r="E14" s="26"/>
      <c r="F14" s="26"/>
      <c r="G14" s="26"/>
      <c r="H14" s="27"/>
      <c r="I14" s="26"/>
      <c r="J14" s="36"/>
      <c r="K14" s="32"/>
      <c r="L14" s="89"/>
      <c r="M14" s="16"/>
      <c r="N14" s="16"/>
      <c r="O14" s="16"/>
      <c r="Q14" s="2"/>
      <c r="R14" s="26"/>
      <c r="S14" s="27"/>
      <c r="T14" s="26"/>
      <c r="U14" s="26"/>
      <c r="V14" s="90"/>
      <c r="W14" s="32"/>
      <c r="X14" s="26">
        <v>2007</v>
      </c>
      <c r="Y14" s="26" t="s">
        <v>43</v>
      </c>
      <c r="Z14" s="31" t="s">
        <v>53</v>
      </c>
      <c r="AA14" s="26">
        <v>11</v>
      </c>
      <c r="AB14" s="26">
        <v>1</v>
      </c>
      <c r="AC14" s="26">
        <v>19</v>
      </c>
      <c r="AD14" s="26">
        <v>10</v>
      </c>
      <c r="AE14" s="26">
        <v>56</v>
      </c>
      <c r="AF14" s="37">
        <v>0.60860000000000003</v>
      </c>
      <c r="AG14" s="21">
        <v>92</v>
      </c>
      <c r="AH14" s="16"/>
      <c r="AI14" s="16"/>
      <c r="AJ14" s="16"/>
      <c r="AK14" s="16"/>
      <c r="AL14" s="21"/>
      <c r="AM14" s="26">
        <v>3</v>
      </c>
      <c r="AN14" s="26">
        <v>0</v>
      </c>
      <c r="AO14" s="26">
        <v>2</v>
      </c>
      <c r="AP14" s="26">
        <v>3</v>
      </c>
      <c r="AQ14" s="26">
        <v>11</v>
      </c>
      <c r="AR14" s="113">
        <v>0.55000000000000004</v>
      </c>
      <c r="AS14" s="1">
        <v>20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6"/>
      <c r="C15" s="30"/>
      <c r="D15" s="31"/>
      <c r="E15" s="26"/>
      <c r="F15" s="26"/>
      <c r="G15" s="26"/>
      <c r="H15" s="27"/>
      <c r="I15" s="26"/>
      <c r="J15" s="36"/>
      <c r="K15" s="32"/>
      <c r="L15" s="89"/>
      <c r="M15" s="16"/>
      <c r="N15" s="16"/>
      <c r="O15" s="16"/>
      <c r="Q15" s="2"/>
      <c r="R15" s="26"/>
      <c r="S15" s="27"/>
      <c r="T15" s="26"/>
      <c r="U15" s="26"/>
      <c r="V15" s="90"/>
      <c r="W15" s="32"/>
      <c r="X15" s="26">
        <v>2008</v>
      </c>
      <c r="Y15" s="26" t="s">
        <v>43</v>
      </c>
      <c r="Z15" s="31" t="s">
        <v>53</v>
      </c>
      <c r="AA15" s="26">
        <v>4</v>
      </c>
      <c r="AB15" s="26">
        <v>0</v>
      </c>
      <c r="AC15" s="26">
        <v>0</v>
      </c>
      <c r="AD15" s="26">
        <v>3</v>
      </c>
      <c r="AE15" s="26">
        <v>9</v>
      </c>
      <c r="AF15" s="37">
        <v>0.39129999999999998</v>
      </c>
      <c r="AG15" s="21">
        <v>23</v>
      </c>
      <c r="AH15" s="16"/>
      <c r="AI15" s="16"/>
      <c r="AJ15" s="16"/>
      <c r="AK15" s="16"/>
      <c r="AL15" s="21"/>
      <c r="AM15" s="26">
        <v>1</v>
      </c>
      <c r="AN15" s="26">
        <v>0</v>
      </c>
      <c r="AO15" s="26">
        <v>1</v>
      </c>
      <c r="AP15" s="26">
        <v>0</v>
      </c>
      <c r="AQ15" s="26">
        <v>4</v>
      </c>
      <c r="AR15" s="113">
        <v>0.66659999999999997</v>
      </c>
      <c r="AS15" s="1">
        <v>6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26"/>
      <c r="C16" s="30"/>
      <c r="D16" s="31"/>
      <c r="E16" s="26"/>
      <c r="F16" s="26"/>
      <c r="G16" s="26"/>
      <c r="H16" s="27"/>
      <c r="I16" s="26"/>
      <c r="J16" s="36"/>
      <c r="K16" s="32"/>
      <c r="L16" s="89"/>
      <c r="M16" s="16"/>
      <c r="N16" s="16"/>
      <c r="O16" s="16"/>
      <c r="Q16" s="2"/>
      <c r="R16" s="26"/>
      <c r="S16" s="27"/>
      <c r="T16" s="26"/>
      <c r="U16" s="26"/>
      <c r="V16" s="90"/>
      <c r="W16" s="32"/>
      <c r="X16" s="26"/>
      <c r="Y16" s="26"/>
      <c r="Z16" s="31"/>
      <c r="AA16" s="26"/>
      <c r="AB16" s="26"/>
      <c r="AC16" s="26"/>
      <c r="AD16" s="26"/>
      <c r="AE16" s="26"/>
      <c r="AF16" s="37"/>
      <c r="AG16" s="21"/>
      <c r="AH16" s="16"/>
      <c r="AI16" s="16"/>
      <c r="AJ16" s="16"/>
      <c r="AK16" s="16"/>
      <c r="AL16" s="21"/>
      <c r="AM16" s="26"/>
      <c r="AN16" s="26"/>
      <c r="AO16" s="26"/>
      <c r="AP16" s="26"/>
      <c r="AQ16" s="26"/>
      <c r="AR16" s="113"/>
      <c r="AS16" s="1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26"/>
      <c r="C17" s="30"/>
      <c r="D17" s="31"/>
      <c r="E17" s="26"/>
      <c r="F17" s="26"/>
      <c r="G17" s="26"/>
      <c r="H17" s="27"/>
      <c r="I17" s="26"/>
      <c r="J17" s="36"/>
      <c r="K17" s="32"/>
      <c r="L17" s="89"/>
      <c r="M17" s="16"/>
      <c r="N17" s="16"/>
      <c r="O17" s="16"/>
      <c r="Q17" s="2"/>
      <c r="R17" s="26"/>
      <c r="S17" s="27"/>
      <c r="T17" s="26"/>
      <c r="U17" s="26"/>
      <c r="V17" s="90"/>
      <c r="W17" s="32"/>
      <c r="X17" s="26">
        <v>2010</v>
      </c>
      <c r="Y17" s="26" t="s">
        <v>54</v>
      </c>
      <c r="Z17" s="31" t="s">
        <v>52</v>
      </c>
      <c r="AA17" s="26">
        <v>10</v>
      </c>
      <c r="AB17" s="26">
        <v>0</v>
      </c>
      <c r="AC17" s="26">
        <v>12</v>
      </c>
      <c r="AD17" s="26">
        <v>7</v>
      </c>
      <c r="AE17" s="26">
        <v>46</v>
      </c>
      <c r="AF17" s="37">
        <v>0.63009999999999999</v>
      </c>
      <c r="AG17" s="21">
        <v>73</v>
      </c>
      <c r="AH17" s="16"/>
      <c r="AI17" s="16"/>
      <c r="AJ17" s="16"/>
      <c r="AK17" s="16"/>
      <c r="AL17" s="21"/>
      <c r="AM17" s="26"/>
      <c r="AN17" s="26"/>
      <c r="AO17" s="26"/>
      <c r="AP17" s="26"/>
      <c r="AQ17" s="26"/>
      <c r="AR17" s="113"/>
      <c r="AS17" s="1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26"/>
      <c r="C18" s="30"/>
      <c r="D18" s="31"/>
      <c r="E18" s="26"/>
      <c r="F18" s="26"/>
      <c r="G18" s="26"/>
      <c r="H18" s="27"/>
      <c r="I18" s="26"/>
      <c r="J18" s="36"/>
      <c r="K18" s="32"/>
      <c r="L18" s="89"/>
      <c r="M18" s="16"/>
      <c r="N18" s="16"/>
      <c r="O18" s="16"/>
      <c r="Q18" s="2"/>
      <c r="R18" s="26"/>
      <c r="S18" s="27"/>
      <c r="T18" s="26"/>
      <c r="U18" s="26"/>
      <c r="V18" s="90"/>
      <c r="W18" s="32"/>
      <c r="X18" s="26"/>
      <c r="Y18" s="26"/>
      <c r="Z18" s="31"/>
      <c r="AA18" s="26"/>
      <c r="AB18" s="26"/>
      <c r="AC18" s="26"/>
      <c r="AD18" s="26"/>
      <c r="AE18" s="26"/>
      <c r="AF18" s="37"/>
      <c r="AG18" s="21"/>
      <c r="AH18" s="16"/>
      <c r="AI18" s="16"/>
      <c r="AJ18" s="16"/>
      <c r="AK18" s="16"/>
      <c r="AL18" s="21"/>
      <c r="AM18" s="26"/>
      <c r="AN18" s="26"/>
      <c r="AO18" s="26"/>
      <c r="AP18" s="26"/>
      <c r="AQ18" s="26"/>
      <c r="AR18" s="113"/>
      <c r="AS18" s="1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26"/>
      <c r="C19" s="30"/>
      <c r="D19" s="31"/>
      <c r="E19" s="26"/>
      <c r="F19" s="26"/>
      <c r="G19" s="26"/>
      <c r="H19" s="27"/>
      <c r="I19" s="26"/>
      <c r="J19" s="36"/>
      <c r="K19" s="32"/>
      <c r="L19" s="89"/>
      <c r="M19" s="16"/>
      <c r="N19" s="16"/>
      <c r="O19" s="16"/>
      <c r="Q19" s="2"/>
      <c r="R19" s="26"/>
      <c r="S19" s="27"/>
      <c r="T19" s="26"/>
      <c r="U19" s="26"/>
      <c r="V19" s="90"/>
      <c r="W19" s="32"/>
      <c r="X19" s="26">
        <v>2013</v>
      </c>
      <c r="Y19" s="26" t="s">
        <v>38</v>
      </c>
      <c r="Z19" s="31" t="s">
        <v>53</v>
      </c>
      <c r="AA19" s="26">
        <v>3</v>
      </c>
      <c r="AB19" s="26">
        <v>0</v>
      </c>
      <c r="AC19" s="26">
        <v>2</v>
      </c>
      <c r="AD19" s="26">
        <v>1</v>
      </c>
      <c r="AE19" s="26">
        <v>7</v>
      </c>
      <c r="AF19" s="37">
        <v>0.4375</v>
      </c>
      <c r="AG19" s="21">
        <v>16</v>
      </c>
      <c r="AH19" s="16"/>
      <c r="AI19" s="16"/>
      <c r="AJ19" s="16"/>
      <c r="AK19" s="16"/>
      <c r="AL19" s="21"/>
      <c r="AM19" s="26"/>
      <c r="AN19" s="26"/>
      <c r="AO19" s="26"/>
      <c r="AP19" s="26"/>
      <c r="AQ19" s="26"/>
      <c r="AR19" s="113"/>
      <c r="AS19" s="1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26"/>
      <c r="C20" s="30"/>
      <c r="D20" s="31"/>
      <c r="E20" s="26"/>
      <c r="F20" s="26"/>
      <c r="G20" s="26"/>
      <c r="H20" s="27"/>
      <c r="I20" s="26"/>
      <c r="J20" s="36"/>
      <c r="K20" s="32"/>
      <c r="L20" s="89"/>
      <c r="M20" s="16"/>
      <c r="N20" s="16"/>
      <c r="O20" s="16"/>
      <c r="Q20" s="2"/>
      <c r="R20" s="26"/>
      <c r="S20" s="27"/>
      <c r="T20" s="26"/>
      <c r="U20" s="26"/>
      <c r="V20" s="90"/>
      <c r="W20" s="32"/>
      <c r="X20" s="26">
        <v>2014</v>
      </c>
      <c r="Y20" s="26" t="s">
        <v>64</v>
      </c>
      <c r="Z20" s="31" t="s">
        <v>65</v>
      </c>
      <c r="AA20" s="26">
        <v>5</v>
      </c>
      <c r="AB20" s="26">
        <v>0</v>
      </c>
      <c r="AC20" s="26">
        <v>2</v>
      </c>
      <c r="AD20" s="26">
        <v>1</v>
      </c>
      <c r="AE20" s="26">
        <v>7</v>
      </c>
      <c r="AF20" s="37">
        <v>0.28000000000000003</v>
      </c>
      <c r="AG20" s="21">
        <v>25</v>
      </c>
      <c r="AH20" s="16"/>
      <c r="AI20" s="16"/>
      <c r="AJ20" s="16"/>
      <c r="AK20" s="16"/>
      <c r="AL20" s="21"/>
      <c r="AM20" s="26"/>
      <c r="AN20" s="26"/>
      <c r="AO20" s="26"/>
      <c r="AP20" s="26"/>
      <c r="AQ20" s="26"/>
      <c r="AR20" s="113"/>
      <c r="AS20" s="1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91" t="s">
        <v>83</v>
      </c>
      <c r="C21" s="92"/>
      <c r="D21" s="93"/>
      <c r="E21" s="94">
        <f>SUM(E4:E20)</f>
        <v>136</v>
      </c>
      <c r="F21" s="94">
        <f>SUM(F4:F20)</f>
        <v>8</v>
      </c>
      <c r="G21" s="94">
        <f>SUM(G4:G20)</f>
        <v>156</v>
      </c>
      <c r="H21" s="94">
        <f>SUM(H4:H20)</f>
        <v>89</v>
      </c>
      <c r="I21" s="94">
        <f>SUM(I4:I20)</f>
        <v>504</v>
      </c>
      <c r="J21" s="95"/>
      <c r="K21" s="76">
        <f>SUM(K4:K20)</f>
        <v>793</v>
      </c>
      <c r="L21" s="20"/>
      <c r="M21" s="18"/>
      <c r="N21" s="96"/>
      <c r="O21" s="97"/>
      <c r="P21" s="21"/>
      <c r="Q21" s="94">
        <f>SUM(Q4:Q20)</f>
        <v>21</v>
      </c>
      <c r="R21" s="94">
        <f>SUM(R4:R20)</f>
        <v>1</v>
      </c>
      <c r="S21" s="94">
        <f>SUM(S4:S20)</f>
        <v>20</v>
      </c>
      <c r="T21" s="94">
        <f>SUM(T4:T20)</f>
        <v>5</v>
      </c>
      <c r="U21" s="94">
        <f>SUM(U4:U20)</f>
        <v>67</v>
      </c>
      <c r="V21" s="43"/>
      <c r="W21" s="76">
        <f>SUM(W4:W20)</f>
        <v>56</v>
      </c>
      <c r="X21" s="14" t="s">
        <v>83</v>
      </c>
      <c r="Y21" s="15"/>
      <c r="Z21" s="13"/>
      <c r="AA21" s="94">
        <f>SUM(AA4:AA20)</f>
        <v>33</v>
      </c>
      <c r="AB21" s="94">
        <f>SUM(AB4:AB20)</f>
        <v>1</v>
      </c>
      <c r="AC21" s="94">
        <f>SUM(AC4:AC20)</f>
        <v>35</v>
      </c>
      <c r="AD21" s="94">
        <f>SUM(AD4:AD20)</f>
        <v>22</v>
      </c>
      <c r="AE21" s="94">
        <f>SUM(AE4:AE20)</f>
        <v>125</v>
      </c>
      <c r="AF21" s="95">
        <f>PRODUCT(AE21/AG21)</f>
        <v>0.54585152838427953</v>
      </c>
      <c r="AG21" s="76">
        <f>SUM(AG4:AG20)</f>
        <v>229</v>
      </c>
      <c r="AH21" s="20"/>
      <c r="AI21" s="18"/>
      <c r="AJ21" s="96"/>
      <c r="AK21" s="97"/>
      <c r="AL21" s="21"/>
      <c r="AM21" s="94">
        <f>SUM(AM4:AM20)</f>
        <v>4</v>
      </c>
      <c r="AN21" s="94">
        <f>SUM(AN4:AN20)</f>
        <v>0</v>
      </c>
      <c r="AO21" s="94">
        <f>SUM(AO4:AO20)</f>
        <v>3</v>
      </c>
      <c r="AP21" s="94">
        <f>SUM(AP4:AP20)</f>
        <v>3</v>
      </c>
      <c r="AQ21" s="94">
        <f>SUM(AQ4:AQ20)</f>
        <v>15</v>
      </c>
      <c r="AR21" s="95">
        <f>PRODUCT(AQ21/AS21)</f>
        <v>0.57692307692307687</v>
      </c>
      <c r="AS21" s="88">
        <f>SUM(AS4:AS20)</f>
        <v>26</v>
      </c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6"/>
      <c r="K22" s="32"/>
      <c r="L22" s="21"/>
      <c r="M22" s="21"/>
      <c r="N22" s="21"/>
      <c r="O22" s="21"/>
      <c r="P22" s="45"/>
      <c r="Q22" s="45"/>
      <c r="R22" s="48"/>
      <c r="S22" s="45"/>
      <c r="T22" s="45"/>
      <c r="U22" s="21"/>
      <c r="V22" s="21"/>
      <c r="W22" s="32"/>
      <c r="X22" s="45"/>
      <c r="Y22" s="45"/>
      <c r="Z22" s="45"/>
      <c r="AA22" s="45"/>
      <c r="AB22" s="45"/>
      <c r="AC22" s="45"/>
      <c r="AD22" s="45"/>
      <c r="AE22" s="45"/>
      <c r="AF22" s="46"/>
      <c r="AG22" s="32"/>
      <c r="AH22" s="21"/>
      <c r="AI22" s="21"/>
      <c r="AJ22" s="21"/>
      <c r="AK22" s="21"/>
      <c r="AL22" s="45"/>
      <c r="AM22" s="45"/>
      <c r="AN22" s="48"/>
      <c r="AO22" s="45"/>
      <c r="AP22" s="45"/>
      <c r="AQ22" s="21"/>
      <c r="AR22" s="21"/>
      <c r="AS22" s="32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98" t="s">
        <v>84</v>
      </c>
      <c r="C23" s="99"/>
      <c r="D23" s="100"/>
      <c r="E23" s="13" t="s">
        <v>3</v>
      </c>
      <c r="F23" s="16" t="s">
        <v>8</v>
      </c>
      <c r="G23" s="13" t="s">
        <v>5</v>
      </c>
      <c r="H23" s="16" t="s">
        <v>6</v>
      </c>
      <c r="I23" s="16" t="s">
        <v>16</v>
      </c>
      <c r="J23" s="16" t="s">
        <v>21</v>
      </c>
      <c r="K23" s="21"/>
      <c r="L23" s="16" t="s">
        <v>26</v>
      </c>
      <c r="M23" s="16" t="s">
        <v>27</v>
      </c>
      <c r="N23" s="16" t="s">
        <v>85</v>
      </c>
      <c r="O23" s="16" t="s">
        <v>86</v>
      </c>
      <c r="Q23" s="48"/>
      <c r="R23" s="48" t="s">
        <v>56</v>
      </c>
      <c r="S23" s="48"/>
      <c r="T23" s="45" t="s">
        <v>57</v>
      </c>
      <c r="U23" s="21"/>
      <c r="V23" s="32"/>
      <c r="W23" s="32"/>
      <c r="X23" s="102"/>
      <c r="Y23" s="102"/>
      <c r="Z23" s="102"/>
      <c r="AA23" s="102"/>
      <c r="AB23" s="102"/>
      <c r="AC23" s="45"/>
      <c r="AD23" s="45"/>
      <c r="AE23" s="45"/>
      <c r="AF23" s="45"/>
      <c r="AG23" s="45"/>
      <c r="AH23" s="45"/>
      <c r="AI23" s="45"/>
      <c r="AJ23" s="45"/>
      <c r="AK23" s="45"/>
      <c r="AM23" s="32"/>
      <c r="AN23" s="102"/>
      <c r="AO23" s="102"/>
      <c r="AP23" s="102"/>
      <c r="AQ23" s="102"/>
      <c r="AR23" s="102"/>
      <c r="AS23" s="102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50" t="s">
        <v>11</v>
      </c>
      <c r="C24" s="10"/>
      <c r="D24" s="52"/>
      <c r="E24" s="103">
        <v>158</v>
      </c>
      <c r="F24" s="103">
        <v>3</v>
      </c>
      <c r="G24" s="103">
        <v>57</v>
      </c>
      <c r="H24" s="103">
        <v>52</v>
      </c>
      <c r="I24" s="103">
        <v>420</v>
      </c>
      <c r="J24" s="104">
        <v>0.45</v>
      </c>
      <c r="K24" s="45">
        <f>PRODUCT(I24/J24)</f>
        <v>933.33333333333326</v>
      </c>
      <c r="L24" s="105">
        <f>PRODUCT((F24+G24)/E24)</f>
        <v>0.379746835443038</v>
      </c>
      <c r="M24" s="105">
        <f>PRODUCT(H24/E24)</f>
        <v>0.32911392405063289</v>
      </c>
      <c r="N24" s="105">
        <f>PRODUCT((F24+G24+H24)/E24)</f>
        <v>0.70886075949367089</v>
      </c>
      <c r="O24" s="105">
        <f>PRODUCT(I24/E24)</f>
        <v>2.6582278481012658</v>
      </c>
      <c r="Q24" s="48"/>
      <c r="R24" s="48"/>
      <c r="S24" s="48"/>
      <c r="T24" s="101" t="s">
        <v>59</v>
      </c>
      <c r="U24" s="45"/>
      <c r="V24" s="45"/>
      <c r="W24" s="45"/>
      <c r="X24" s="48"/>
      <c r="Y24" s="48"/>
      <c r="Z24" s="48"/>
      <c r="AA24" s="48"/>
      <c r="AB24" s="48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8"/>
      <c r="AO24" s="48"/>
      <c r="AP24" s="48"/>
      <c r="AQ24" s="48"/>
      <c r="AR24" s="48"/>
      <c r="AS24" s="48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x14ac:dyDescent="0.25">
      <c r="A25" s="45"/>
      <c r="B25" s="106" t="s">
        <v>61</v>
      </c>
      <c r="C25" s="107"/>
      <c r="D25" s="108"/>
      <c r="E25" s="103">
        <f>PRODUCT(E21+Q21)</f>
        <v>157</v>
      </c>
      <c r="F25" s="103">
        <f>PRODUCT(F21+R21)</f>
        <v>9</v>
      </c>
      <c r="G25" s="103">
        <f>PRODUCT(G21+S21)</f>
        <v>176</v>
      </c>
      <c r="H25" s="103">
        <f>PRODUCT(H21+T21)</f>
        <v>94</v>
      </c>
      <c r="I25" s="103">
        <f>PRODUCT(I21+U21)</f>
        <v>571</v>
      </c>
      <c r="J25" s="104"/>
      <c r="K25" s="45">
        <f>PRODUCT(K21+W21)</f>
        <v>849</v>
      </c>
      <c r="L25" s="105">
        <f>PRODUCT((F25+G25)/E25)</f>
        <v>1.1783439490445859</v>
      </c>
      <c r="M25" s="105">
        <f>PRODUCT(H25/E25)</f>
        <v>0.59872611464968151</v>
      </c>
      <c r="N25" s="105">
        <f>PRODUCT((F25+G25+H25)/E25)</f>
        <v>1.7770700636942676</v>
      </c>
      <c r="O25" s="105">
        <f>PRODUCT(I25/E25)</f>
        <v>3.6369426751592355</v>
      </c>
      <c r="Q25" s="48"/>
      <c r="R25" s="48"/>
      <c r="S25" s="48"/>
      <c r="T25" s="101" t="s">
        <v>63</v>
      </c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41" t="s">
        <v>80</v>
      </c>
      <c r="C26" s="109"/>
      <c r="D26" s="42"/>
      <c r="E26" s="103">
        <f>PRODUCT(AA21+AM21)</f>
        <v>37</v>
      </c>
      <c r="F26" s="103">
        <f>PRODUCT(AB21+AN21)</f>
        <v>1</v>
      </c>
      <c r="G26" s="103">
        <f>PRODUCT(AC21+AO21)</f>
        <v>38</v>
      </c>
      <c r="H26" s="103">
        <f>PRODUCT(AD21+AP21)</f>
        <v>25</v>
      </c>
      <c r="I26" s="103">
        <f>PRODUCT(AE21+AQ21)</f>
        <v>140</v>
      </c>
      <c r="J26" s="104">
        <f>PRODUCT(I26/K26)</f>
        <v>0.5490196078431373</v>
      </c>
      <c r="K26" s="21">
        <f>PRODUCT(AG21+AS21)</f>
        <v>255</v>
      </c>
      <c r="L26" s="105">
        <f>PRODUCT((F26+G26)/E26)</f>
        <v>1.0540540540540539</v>
      </c>
      <c r="M26" s="105">
        <f>PRODUCT(H26/E26)</f>
        <v>0.67567567567567566</v>
      </c>
      <c r="N26" s="105">
        <f>PRODUCT((F26+G26+H26)/E26)</f>
        <v>1.7297297297297298</v>
      </c>
      <c r="O26" s="105">
        <f>PRODUCT(I26/E26)</f>
        <v>3.7837837837837838</v>
      </c>
      <c r="Q26" s="48"/>
      <c r="R26" s="48"/>
      <c r="S26" s="45"/>
      <c r="T26" s="101" t="s">
        <v>87</v>
      </c>
      <c r="U26" s="21"/>
      <c r="V26" s="21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21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x14ac:dyDescent="0.25">
      <c r="A27" s="45"/>
      <c r="B27" s="110" t="s">
        <v>83</v>
      </c>
      <c r="C27" s="111"/>
      <c r="D27" s="112"/>
      <c r="E27" s="103">
        <f>SUM(E24:E26)</f>
        <v>352</v>
      </c>
      <c r="F27" s="103">
        <f t="shared" ref="F27:I27" si="0">SUM(F24:F26)</f>
        <v>13</v>
      </c>
      <c r="G27" s="103">
        <f t="shared" si="0"/>
        <v>271</v>
      </c>
      <c r="H27" s="103">
        <f t="shared" si="0"/>
        <v>171</v>
      </c>
      <c r="I27" s="103">
        <f t="shared" si="0"/>
        <v>1131</v>
      </c>
      <c r="J27" s="104"/>
      <c r="K27" s="45">
        <f>SUM(K24:K26)</f>
        <v>2037.3333333333333</v>
      </c>
      <c r="L27" s="105">
        <f>PRODUCT((F27+G27)/E27)</f>
        <v>0.80681818181818177</v>
      </c>
      <c r="M27" s="105">
        <f>PRODUCT(H27/E27)</f>
        <v>0.48579545454545453</v>
      </c>
      <c r="N27" s="105">
        <f>PRODUCT((F27+G27+H27)/E27)</f>
        <v>1.2926136363636365</v>
      </c>
      <c r="O27" s="105">
        <f>PRODUCT(I27/E27)</f>
        <v>3.2130681818181817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21"/>
      <c r="F28" s="21"/>
      <c r="G28" s="21"/>
      <c r="H28" s="21"/>
      <c r="I28" s="21"/>
      <c r="J28" s="45"/>
      <c r="K28" s="45"/>
      <c r="L28" s="21"/>
      <c r="M28" s="21"/>
      <c r="N28" s="21"/>
      <c r="O28" s="21"/>
      <c r="P28" s="45"/>
      <c r="Q28" s="45"/>
      <c r="R28" s="45"/>
      <c r="S28" s="45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/>
      <c r="P86"/>
      <c r="Q86" s="45"/>
      <c r="R86" s="45"/>
      <c r="S86" s="45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/>
      <c r="P87"/>
      <c r="Q87" s="45"/>
      <c r="R87" s="45"/>
      <c r="S87" s="45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J88" s="45"/>
      <c r="K88" s="45"/>
      <c r="L88"/>
      <c r="M88"/>
      <c r="N88"/>
      <c r="O88"/>
      <c r="P88"/>
      <c r="Q88" s="45"/>
      <c r="R88" s="45"/>
      <c r="S88" s="45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45"/>
      <c r="AH92" s="45"/>
      <c r="AI92" s="45"/>
      <c r="AJ92" s="45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45"/>
      <c r="AH93" s="45"/>
      <c r="AI93" s="45"/>
      <c r="AJ93" s="45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45"/>
      <c r="AH94" s="45"/>
      <c r="AI94" s="45"/>
      <c r="AJ94" s="45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45"/>
      <c r="AH95" s="45"/>
      <c r="AI95" s="45"/>
      <c r="AJ95" s="45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45"/>
      <c r="AH96" s="45"/>
      <c r="AI96" s="45"/>
      <c r="AJ96" s="45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45"/>
      <c r="R97" s="45"/>
      <c r="S97" s="45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45"/>
      <c r="AH97" s="45"/>
      <c r="AI97" s="45"/>
      <c r="AJ97" s="45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45"/>
      <c r="R98" s="45"/>
      <c r="S98" s="45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45"/>
      <c r="AH98" s="45"/>
      <c r="AI98" s="45"/>
      <c r="AJ98" s="45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45"/>
      <c r="R99" s="45"/>
      <c r="S99" s="45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45"/>
      <c r="AH99" s="45"/>
      <c r="AI99" s="45"/>
      <c r="AJ99" s="45"/>
      <c r="AK99" s="45"/>
      <c r="AL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45"/>
      <c r="AH100" s="45"/>
      <c r="AI100" s="45"/>
      <c r="AJ100" s="45"/>
      <c r="AK100" s="45"/>
      <c r="AL100" s="21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45"/>
      <c r="AH101" s="45"/>
      <c r="AI101" s="45"/>
      <c r="AJ101" s="45"/>
      <c r="AK101" s="45"/>
      <c r="AL101" s="21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45"/>
      <c r="AH102" s="45"/>
      <c r="AI102" s="45"/>
      <c r="AJ102" s="45"/>
      <c r="AK102" s="45"/>
      <c r="AL102" s="21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45"/>
      <c r="AH103" s="45"/>
      <c r="AI103" s="45"/>
      <c r="AJ103" s="45"/>
      <c r="AK103" s="45"/>
      <c r="AL103" s="21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45"/>
      <c r="AH104" s="45"/>
      <c r="AI104" s="45"/>
      <c r="AJ104" s="45"/>
      <c r="AK104" s="45"/>
      <c r="AL104" s="21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45"/>
      <c r="AH105" s="45"/>
      <c r="AI105" s="45"/>
      <c r="AJ105" s="45"/>
      <c r="AK105" s="45"/>
      <c r="AL105" s="21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45"/>
      <c r="AH106" s="45"/>
      <c r="AI106" s="45"/>
      <c r="AJ106" s="45"/>
      <c r="AK106" s="45"/>
      <c r="AL106" s="21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45"/>
      <c r="AH107" s="45"/>
      <c r="AI107" s="45"/>
      <c r="AJ107" s="45"/>
      <c r="AK107" s="45"/>
      <c r="AL107" s="21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45"/>
      <c r="AH108" s="45"/>
      <c r="AI108" s="45"/>
      <c r="AJ108" s="45"/>
      <c r="AK108" s="45"/>
      <c r="AL108" s="21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45"/>
      <c r="AH109" s="45"/>
      <c r="AI109" s="45"/>
      <c r="AJ109" s="45"/>
      <c r="AK109" s="45"/>
      <c r="AL109" s="21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45"/>
      <c r="AH110" s="45"/>
      <c r="AI110" s="45"/>
      <c r="AJ110" s="45"/>
      <c r="AK110" s="45"/>
      <c r="AL110" s="21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45"/>
      <c r="AH111" s="45"/>
      <c r="AI111" s="45"/>
      <c r="AJ111" s="45"/>
      <c r="AK111" s="45"/>
      <c r="AL111" s="21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45"/>
      <c r="AH112" s="45"/>
      <c r="AI112" s="45"/>
      <c r="AJ112" s="45"/>
      <c r="AK112" s="45"/>
      <c r="AL112" s="21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45"/>
      <c r="AH113" s="45"/>
      <c r="AI113" s="45"/>
      <c r="AJ113" s="45"/>
      <c r="AK113" s="45"/>
      <c r="AL113" s="21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45"/>
      <c r="AH114" s="45"/>
      <c r="AI114" s="45"/>
      <c r="AJ114" s="45"/>
      <c r="AK114" s="45"/>
      <c r="AL114" s="21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45"/>
      <c r="AH115" s="45"/>
      <c r="AI115" s="45"/>
      <c r="AJ115" s="45"/>
      <c r="AK115" s="45"/>
      <c r="AL115" s="21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45"/>
      <c r="AH116" s="45"/>
      <c r="AI116" s="45"/>
      <c r="AJ116" s="45"/>
      <c r="AK116" s="45"/>
      <c r="AL116" s="21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45"/>
      <c r="AH117" s="45"/>
      <c r="AI117" s="45"/>
      <c r="AJ117" s="45"/>
      <c r="AK117" s="45"/>
      <c r="AL117" s="21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45"/>
      <c r="AH118" s="45"/>
      <c r="AI118" s="45"/>
      <c r="AJ118" s="45"/>
      <c r="AK118" s="45"/>
      <c r="AL118" s="21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45"/>
      <c r="AH119" s="45"/>
      <c r="AI119" s="45"/>
      <c r="AJ119" s="45"/>
      <c r="AK119" s="45"/>
      <c r="AL119" s="21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45"/>
      <c r="AH120" s="45"/>
      <c r="AI120" s="45"/>
      <c r="AJ120" s="45"/>
      <c r="AK120" s="45"/>
      <c r="AL120" s="21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45"/>
      <c r="AH121" s="45"/>
      <c r="AI121" s="45"/>
      <c r="AJ121" s="45"/>
      <c r="AK121" s="45"/>
      <c r="AL121" s="21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45"/>
      <c r="AH122" s="45"/>
      <c r="AI122" s="45"/>
      <c r="AJ122" s="45"/>
      <c r="AK122" s="45"/>
      <c r="AL122" s="21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45"/>
      <c r="AH123" s="45"/>
      <c r="AI123" s="45"/>
      <c r="AJ123" s="45"/>
      <c r="AK123" s="45"/>
      <c r="AL123" s="21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45"/>
      <c r="AH124" s="45"/>
      <c r="AI124" s="45"/>
      <c r="AJ124" s="45"/>
      <c r="AK124" s="45"/>
      <c r="AL124" s="21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45"/>
      <c r="AH125" s="45"/>
      <c r="AI125" s="45"/>
      <c r="AJ125" s="45"/>
      <c r="AK125" s="45"/>
      <c r="AL125" s="21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45"/>
      <c r="AH126" s="45"/>
      <c r="AI126" s="45"/>
      <c r="AJ126" s="45"/>
      <c r="AK126" s="45"/>
      <c r="AL126" s="21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45"/>
      <c r="AH127" s="45"/>
      <c r="AI127" s="45"/>
      <c r="AJ127" s="45"/>
      <c r="AK127" s="45"/>
      <c r="AL127" s="21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45"/>
      <c r="AH128" s="45"/>
      <c r="AI128" s="45"/>
      <c r="AJ128" s="45"/>
      <c r="AK128" s="45"/>
      <c r="AL128" s="21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45"/>
      <c r="AH129" s="45"/>
      <c r="AI129" s="45"/>
      <c r="AJ129" s="45"/>
      <c r="AK129" s="45"/>
      <c r="AL129" s="21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45"/>
      <c r="AH130" s="45"/>
      <c r="AI130" s="45"/>
      <c r="AJ130" s="45"/>
      <c r="AK130" s="45"/>
      <c r="AL130" s="21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45"/>
      <c r="AH131" s="45"/>
      <c r="AI131" s="45"/>
      <c r="AJ131" s="45"/>
      <c r="AK131" s="45"/>
      <c r="AL131" s="21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45"/>
      <c r="AH132" s="45"/>
      <c r="AI132" s="45"/>
      <c r="AJ132" s="45"/>
      <c r="AK132" s="45"/>
      <c r="AL132" s="21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45"/>
      <c r="AH133" s="45"/>
      <c r="AI133" s="45"/>
      <c r="AJ133" s="45"/>
      <c r="AK133" s="45"/>
      <c r="AL133" s="21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45"/>
      <c r="AH134" s="45"/>
      <c r="AI134" s="45"/>
      <c r="AJ134" s="45"/>
      <c r="AK134" s="45"/>
      <c r="AL134" s="21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45"/>
      <c r="AH135" s="45"/>
      <c r="AI135" s="45"/>
      <c r="AJ135" s="45"/>
      <c r="AK135" s="45"/>
      <c r="AL135" s="21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45"/>
      <c r="AH136" s="45"/>
      <c r="AI136" s="45"/>
      <c r="AJ136" s="45"/>
      <c r="AK136" s="45"/>
      <c r="AL136" s="21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45"/>
      <c r="AH137" s="45"/>
      <c r="AI137" s="45"/>
      <c r="AJ137" s="45"/>
      <c r="AK137" s="45"/>
      <c r="AL137" s="21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45"/>
      <c r="AH138" s="45"/>
      <c r="AI138" s="45"/>
      <c r="AJ138" s="45"/>
      <c r="AK138" s="45"/>
      <c r="AL138" s="21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45"/>
      <c r="AH139" s="45"/>
      <c r="AI139" s="45"/>
      <c r="AJ139" s="45"/>
      <c r="AK139" s="45"/>
      <c r="AL139" s="21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45"/>
      <c r="AH140" s="45"/>
      <c r="AI140" s="45"/>
      <c r="AJ140" s="45"/>
      <c r="AK140" s="45"/>
      <c r="AL140" s="21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45"/>
      <c r="AH141" s="45"/>
      <c r="AI141" s="45"/>
      <c r="AJ141" s="45"/>
      <c r="AK141" s="45"/>
      <c r="AL141" s="21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45"/>
      <c r="AH142" s="45"/>
      <c r="AI142" s="45"/>
      <c r="AJ142" s="45"/>
      <c r="AK142" s="45"/>
      <c r="AL142" s="21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45"/>
      <c r="AH143" s="45"/>
      <c r="AI143" s="45"/>
      <c r="AJ143" s="45"/>
      <c r="AK143" s="45"/>
      <c r="AL143" s="21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45"/>
      <c r="AH144" s="45"/>
      <c r="AI144" s="45"/>
      <c r="AJ144" s="45"/>
      <c r="AK144" s="45"/>
      <c r="AL144" s="21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45"/>
      <c r="AH145" s="45"/>
      <c r="AI145" s="45"/>
      <c r="AJ145" s="45"/>
      <c r="AK145" s="45"/>
      <c r="AL145" s="21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45"/>
      <c r="AH146" s="45"/>
      <c r="AI146" s="45"/>
      <c r="AJ146" s="45"/>
      <c r="AK146" s="45"/>
      <c r="AL146" s="21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45"/>
      <c r="AH147" s="45"/>
      <c r="AI147" s="45"/>
      <c r="AJ147" s="45"/>
      <c r="AK147" s="45"/>
      <c r="AL147" s="21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45"/>
      <c r="AH148" s="45"/>
      <c r="AI148" s="45"/>
      <c r="AJ148" s="45"/>
      <c r="AK148" s="45"/>
      <c r="AL148" s="21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45"/>
      <c r="AH149" s="45"/>
      <c r="AI149" s="45"/>
      <c r="AJ149" s="45"/>
      <c r="AK149" s="45"/>
      <c r="AL149" s="21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45"/>
      <c r="AH150" s="45"/>
      <c r="AI150" s="45"/>
      <c r="AJ150" s="45"/>
      <c r="AK150" s="45"/>
      <c r="AL150" s="21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45"/>
      <c r="AH151" s="45"/>
      <c r="AI151" s="45"/>
      <c r="AJ151" s="45"/>
      <c r="AK151" s="45"/>
      <c r="AL151" s="21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45"/>
      <c r="AH152" s="45"/>
      <c r="AI152" s="45"/>
      <c r="AJ152" s="45"/>
      <c r="AK152" s="45"/>
      <c r="AL152" s="21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45"/>
      <c r="AH153" s="45"/>
      <c r="AI153" s="45"/>
      <c r="AJ153" s="45"/>
      <c r="AK153" s="45"/>
      <c r="AL153" s="21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45"/>
      <c r="AH154" s="45"/>
      <c r="AI154" s="45"/>
      <c r="AJ154" s="45"/>
      <c r="AK154" s="45"/>
      <c r="AL154" s="21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45"/>
      <c r="AH155" s="45"/>
      <c r="AI155" s="45"/>
      <c r="AJ155" s="45"/>
      <c r="AK155" s="45"/>
      <c r="AL155" s="21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45"/>
      <c r="AH156" s="45"/>
      <c r="AI156" s="45"/>
      <c r="AJ156" s="45"/>
      <c r="AK156" s="45"/>
      <c r="AL156" s="21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45"/>
      <c r="AH157" s="45"/>
      <c r="AI157" s="45"/>
      <c r="AJ157" s="45"/>
      <c r="AK157" s="45"/>
      <c r="AL157" s="21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45"/>
      <c r="AH158" s="45"/>
      <c r="AI158" s="45"/>
      <c r="AJ158" s="45"/>
      <c r="AK158" s="45"/>
      <c r="AL158" s="21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45"/>
      <c r="AH159" s="45"/>
      <c r="AI159" s="45"/>
      <c r="AJ159" s="45"/>
      <c r="AK159" s="45"/>
      <c r="AL159" s="21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45"/>
      <c r="AH160" s="45"/>
      <c r="AI160" s="45"/>
      <c r="AJ160" s="45"/>
      <c r="AK160" s="45"/>
      <c r="AL160" s="21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45"/>
      <c r="AH161" s="45"/>
      <c r="AI161" s="45"/>
      <c r="AJ161" s="45"/>
      <c r="AK161" s="45"/>
      <c r="AL161" s="21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45"/>
      <c r="AH162" s="45"/>
      <c r="AI162" s="45"/>
      <c r="AJ162" s="45"/>
      <c r="AK162" s="45"/>
      <c r="AL162" s="21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45"/>
      <c r="AH163" s="45"/>
      <c r="AI163" s="45"/>
      <c r="AJ163" s="45"/>
      <c r="AK163" s="45"/>
      <c r="AL163" s="21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45"/>
      <c r="AH164" s="45"/>
      <c r="AI164" s="45"/>
      <c r="AJ164" s="45"/>
      <c r="AK164" s="45"/>
      <c r="AL164" s="21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45"/>
      <c r="AH165" s="45"/>
      <c r="AI165" s="45"/>
      <c r="AJ165" s="45"/>
      <c r="AK165" s="45"/>
      <c r="AL165" s="21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45"/>
      <c r="AH166" s="45"/>
      <c r="AI166" s="45"/>
      <c r="AJ166" s="45"/>
      <c r="AK166" s="45"/>
      <c r="AL166" s="21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45"/>
      <c r="AH167" s="45"/>
      <c r="AI167" s="45"/>
      <c r="AJ167" s="45"/>
      <c r="AK167" s="45"/>
      <c r="AL167" s="21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45"/>
      <c r="AH168" s="45"/>
      <c r="AI168" s="45"/>
      <c r="AJ168" s="45"/>
      <c r="AK168" s="45"/>
      <c r="AL168" s="21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45"/>
      <c r="AH169" s="45"/>
      <c r="AI169" s="45"/>
      <c r="AJ169" s="45"/>
      <c r="AK169" s="45"/>
      <c r="AL169" s="21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45"/>
      <c r="AH170" s="45"/>
      <c r="AI170" s="45"/>
      <c r="AJ170" s="45"/>
      <c r="AK170" s="45"/>
      <c r="AL170" s="21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45"/>
      <c r="AH171" s="45"/>
      <c r="AI171" s="45"/>
      <c r="AJ171" s="45"/>
      <c r="AK171" s="45"/>
      <c r="AL171" s="21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45"/>
      <c r="AH172" s="45"/>
      <c r="AI172" s="45"/>
      <c r="AJ172" s="45"/>
      <c r="AK172" s="45"/>
      <c r="AL172" s="21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45"/>
      <c r="AH173" s="45"/>
      <c r="AI173" s="45"/>
      <c r="AJ173" s="45"/>
      <c r="AK173" s="45"/>
      <c r="AL173" s="21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45"/>
      <c r="AH174" s="45"/>
      <c r="AI174" s="45"/>
      <c r="AJ174" s="45"/>
      <c r="AK174" s="45"/>
      <c r="AL174" s="21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1"/>
      <c r="R175" s="21"/>
      <c r="S175" s="21"/>
      <c r="T175" s="21"/>
      <c r="U175" s="21"/>
      <c r="V175" s="21"/>
      <c r="AC175" s="45"/>
      <c r="AD175" s="45"/>
      <c r="AH175" s="45"/>
      <c r="AI175" s="45"/>
      <c r="AJ175" s="45"/>
      <c r="AK175" s="45"/>
      <c r="AL175" s="21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1"/>
      <c r="R176" s="21"/>
      <c r="S176" s="21"/>
      <c r="T176" s="21"/>
      <c r="U176" s="21"/>
      <c r="V176" s="21"/>
      <c r="AC176" s="45"/>
      <c r="AD176" s="45"/>
      <c r="AH176" s="45"/>
      <c r="AI176" s="45"/>
      <c r="AJ176" s="45"/>
      <c r="AK176" s="45"/>
      <c r="AL176" s="21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1"/>
      <c r="R177" s="21"/>
      <c r="S177" s="21"/>
      <c r="T177" s="21"/>
      <c r="U177" s="21"/>
      <c r="V177" s="21"/>
      <c r="AC177" s="45"/>
      <c r="AD177" s="45"/>
      <c r="AH177" s="45"/>
      <c r="AI177" s="45"/>
      <c r="AJ177" s="45"/>
      <c r="AK177" s="45"/>
      <c r="AL177" s="21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1"/>
      <c r="R178" s="21"/>
      <c r="S178" s="21"/>
      <c r="T178" s="21"/>
      <c r="U178" s="21"/>
      <c r="V178" s="21"/>
      <c r="AC178" s="45"/>
      <c r="AD178" s="45"/>
      <c r="AH178" s="45"/>
      <c r="AI178" s="45"/>
      <c r="AJ178" s="45"/>
      <c r="AK178" s="45"/>
      <c r="AL178" s="21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1"/>
      <c r="R179" s="21"/>
      <c r="S179" s="21"/>
      <c r="T179" s="21"/>
      <c r="U179" s="21"/>
      <c r="V179" s="21"/>
      <c r="AC179" s="45"/>
      <c r="AD179" s="45"/>
      <c r="AH179" s="45"/>
      <c r="AI179" s="45"/>
      <c r="AJ179" s="45"/>
      <c r="AK179" s="45"/>
      <c r="AL179" s="21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1"/>
      <c r="R180" s="21"/>
      <c r="S180" s="21"/>
      <c r="T180" s="21"/>
      <c r="U180" s="21"/>
      <c r="V180" s="21"/>
      <c r="AC180" s="45"/>
      <c r="AD180" s="45"/>
      <c r="AH180" s="45"/>
      <c r="AI180" s="45"/>
      <c r="AJ180" s="45"/>
      <c r="AK180" s="45"/>
      <c r="AL180" s="21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1"/>
      <c r="R181" s="21"/>
      <c r="S181" s="21"/>
      <c r="T181" s="21"/>
      <c r="U181" s="21"/>
      <c r="V181" s="21"/>
      <c r="AC181" s="45"/>
      <c r="AD181" s="45"/>
      <c r="AH181" s="45"/>
      <c r="AI181" s="45"/>
      <c r="AJ181" s="45"/>
      <c r="AK181" s="45"/>
      <c r="AL181" s="21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/>
      <c r="P182"/>
      <c r="Q182" s="21"/>
      <c r="R182" s="21"/>
      <c r="S182" s="21"/>
      <c r="T182" s="21"/>
      <c r="U182" s="21"/>
      <c r="V182" s="21"/>
      <c r="AC182" s="45"/>
      <c r="AD182" s="45"/>
      <c r="AH182" s="45"/>
      <c r="AI182" s="45"/>
      <c r="AJ182" s="45"/>
      <c r="AK182" s="45"/>
      <c r="AL182" s="21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/>
      <c r="P183"/>
      <c r="Q183" s="21"/>
      <c r="R183" s="21"/>
      <c r="S183" s="21"/>
      <c r="T183" s="21"/>
      <c r="U183" s="21"/>
      <c r="V183" s="21"/>
      <c r="AC183" s="45"/>
      <c r="AD183" s="45"/>
      <c r="AH183" s="45"/>
      <c r="AI183" s="45"/>
      <c r="AJ183" s="45"/>
      <c r="AK183" s="45"/>
      <c r="AL183" s="21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A184" s="45"/>
      <c r="B184" s="45"/>
      <c r="C184" s="45"/>
      <c r="D184" s="45"/>
      <c r="L184"/>
      <c r="M184"/>
      <c r="N184"/>
      <c r="O184"/>
      <c r="P184"/>
      <c r="Q184" s="21"/>
      <c r="R184" s="21"/>
      <c r="S184" s="21"/>
      <c r="T184" s="21"/>
      <c r="U184" s="21"/>
      <c r="V184" s="21"/>
      <c r="AC184" s="45"/>
      <c r="AD184" s="45"/>
      <c r="AH184" s="45"/>
      <c r="AI184" s="45"/>
      <c r="AJ184" s="45"/>
      <c r="AK184" s="45"/>
      <c r="AL184" s="21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21"/>
      <c r="U185" s="21"/>
      <c r="V185" s="21"/>
      <c r="AH185" s="45"/>
      <c r="AI185" s="45"/>
      <c r="AJ185" s="45"/>
      <c r="AK185" s="45"/>
      <c r="AL185" s="21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21"/>
      <c r="U186" s="21"/>
      <c r="V186" s="21"/>
      <c r="AH186" s="45"/>
      <c r="AI186" s="45"/>
      <c r="AJ186" s="45"/>
      <c r="AK186" s="45"/>
      <c r="AL186" s="21"/>
    </row>
    <row r="187" spans="1:57" ht="14.25" x14ac:dyDescent="0.2">
      <c r="L187"/>
      <c r="M187"/>
      <c r="N187"/>
      <c r="O187"/>
      <c r="P187"/>
      <c r="Q187" s="21"/>
      <c r="R187" s="21"/>
      <c r="S187" s="21"/>
      <c r="T187" s="21"/>
      <c r="U187" s="21"/>
      <c r="V187" s="21"/>
      <c r="AH187" s="45"/>
      <c r="AI187" s="45"/>
      <c r="AJ187" s="45"/>
      <c r="AK187" s="45"/>
      <c r="AL187" s="21"/>
    </row>
    <row r="188" spans="1:57" ht="14.25" x14ac:dyDescent="0.2">
      <c r="L188"/>
      <c r="M188"/>
      <c r="N188"/>
      <c r="O188"/>
      <c r="P188"/>
      <c r="Q188" s="21"/>
      <c r="R188" s="21"/>
      <c r="S188" s="21"/>
      <c r="T188" s="21"/>
      <c r="U188" s="21"/>
      <c r="V188" s="21"/>
      <c r="AH188" s="45"/>
      <c r="AI188" s="45"/>
      <c r="AJ188" s="45"/>
      <c r="AK188" s="45"/>
      <c r="AL188" s="21"/>
    </row>
    <row r="189" spans="1:57" ht="14.25" x14ac:dyDescent="0.2">
      <c r="L189" s="21"/>
      <c r="M189" s="21"/>
      <c r="N189" s="21"/>
      <c r="O189" s="21"/>
      <c r="P189" s="21"/>
      <c r="AH189" s="45"/>
      <c r="AI189" s="45"/>
      <c r="AJ189" s="45"/>
      <c r="AK189" s="45"/>
      <c r="AL189" s="21"/>
    </row>
    <row r="190" spans="1:57" ht="14.25" x14ac:dyDescent="0.2">
      <c r="L190" s="21"/>
      <c r="M190" s="21"/>
      <c r="N190" s="21"/>
      <c r="O190" s="21"/>
      <c r="P190" s="21"/>
      <c r="AH190" s="45"/>
      <c r="AI190" s="45"/>
      <c r="AJ190" s="45"/>
      <c r="AK190" s="45"/>
      <c r="AL190" s="21"/>
    </row>
    <row r="191" spans="1:57" ht="14.25" x14ac:dyDescent="0.2">
      <c r="L191" s="21"/>
      <c r="M191" s="21"/>
      <c r="N191" s="21"/>
      <c r="O191" s="21"/>
      <c r="P191" s="21"/>
      <c r="AH191" s="45"/>
      <c r="AI191" s="45"/>
      <c r="AJ191" s="45"/>
      <c r="AK191" s="45"/>
      <c r="AL191" s="21"/>
    </row>
    <row r="192" spans="1:57" ht="14.25" x14ac:dyDescent="0.2">
      <c r="L192" s="21"/>
      <c r="M192" s="21"/>
      <c r="N192" s="21"/>
      <c r="O192" s="21"/>
      <c r="P192" s="21"/>
      <c r="AH192" s="21"/>
      <c r="AI192" s="21"/>
      <c r="AJ192" s="21"/>
      <c r="AK192" s="21"/>
      <c r="AL19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2020-09-11T08:07:03Z</dcterms:modified>
</cp:coreProperties>
</file>