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7" i="2"/>
  <c r="K20" i="2" s="1"/>
  <c r="AS14" i="2"/>
  <c r="AQ14" i="2"/>
  <c r="AP14" i="2"/>
  <c r="AO14" i="2"/>
  <c r="AN14" i="2"/>
  <c r="AM14" i="2"/>
  <c r="AG14" i="2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I14" i="2"/>
  <c r="I18" i="2" s="1"/>
  <c r="I20" i="2" s="1"/>
  <c r="H14" i="2"/>
  <c r="H18" i="2" s="1"/>
  <c r="H20" i="2" s="1"/>
  <c r="G14" i="2"/>
  <c r="G18" i="2" s="1"/>
  <c r="G20" i="2" s="1"/>
  <c r="F14" i="2"/>
  <c r="F18" i="2" s="1"/>
  <c r="E14" i="2"/>
  <c r="E18" i="2" s="1"/>
  <c r="E20" i="2" s="1"/>
  <c r="N18" i="2" l="1"/>
  <c r="L18" i="2"/>
  <c r="M18" i="2"/>
  <c r="O18" i="2"/>
  <c r="M20" i="2"/>
  <c r="F20" i="2"/>
  <c r="N20" i="2" l="1"/>
  <c r="L20" i="2"/>
  <c r="AB14" i="1" l="1"/>
  <c r="AA14" i="1"/>
  <c r="Z14" i="1"/>
  <c r="Y14" i="1"/>
  <c r="X14" i="1"/>
  <c r="W14" i="1"/>
</calcChain>
</file>

<file path=xl/sharedStrings.xml><?xml version="1.0" encoding="utf-8"?>
<sst xmlns="http://schemas.openxmlformats.org/spreadsheetml/2006/main" count="217" uniqueCount="88">
  <si>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</si>
  <si>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</si>
  <si>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</si>
  <si>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</si>
  <si>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</si>
  <si>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</si>
  <si>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</si>
  <si>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</si>
  <si>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</si>
  <si>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</si>
  <si>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</si>
  <si>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</si>
  <si>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</si>
  <si>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</si>
  <si>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</si>
  <si>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</si>
  <si>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</si>
  <si>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</si>
  <si>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</si>
  <si>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</si>
  <si>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</si>
  <si>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</si>
  <si>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</si>
  <si>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</si>
  <si>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</si>
  <si>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</si>
  <si>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</si>
  <si>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</si>
  <si>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</si>
  <si>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</si>
  <si>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</si>
  <si>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</si>
  <si>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Matti Ikonen</t>
  </si>
  <si>
    <t>9.</t>
  </si>
  <si>
    <t>Lohi</t>
  </si>
  <si>
    <t>10.</t>
  </si>
  <si>
    <t>06.05. 1979  Lohi - ViVe  8-5</t>
  </si>
  <si>
    <t xml:space="preserve">  22 v   6 kk   7 pv</t>
  </si>
  <si>
    <t>7.</t>
  </si>
  <si>
    <t>ToU</t>
  </si>
  <si>
    <t>ykkössarja</t>
  </si>
  <si>
    <t>Seurat</t>
  </si>
  <si>
    <t>ToU = Tohmajärven Urheilijat  (1934)</t>
  </si>
  <si>
    <t>Lohi = Jyväskylän Lohi  (1924)</t>
  </si>
  <si>
    <t>2.</t>
  </si>
  <si>
    <t>----</t>
  </si>
  <si>
    <t>29.10.1956</t>
  </si>
  <si>
    <t>MESTARUUSSARJA</t>
  </si>
  <si>
    <t>URA SM-SARJASSA</t>
  </si>
  <si>
    <t>YKKÖSPESIS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</si>
  <si>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</si>
  <si>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</si>
  <si>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</si>
  <si>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</si>
  <si>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</si>
  <si>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</si>
  <si>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</si>
  <si>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</si>
  <si>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</si>
  <si>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</si>
  <si>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</si>
  <si>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</si>
  <si>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</si>
  <si>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</si>
  <si>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</si>
  <si>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24.08. 1974  Imatra</t>
  </si>
  <si>
    <t xml:space="preserve">  7-6</t>
  </si>
  <si>
    <t>vai</t>
  </si>
  <si>
    <t>Olavi Sintonen</t>
  </si>
  <si>
    <t xml:space="preserve"> Arvo-ottelut</t>
  </si>
  <si>
    <t>Mitalit</t>
  </si>
  <si>
    <t>Lyöty</t>
  </si>
  <si>
    <t>Tuotu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</si>
  <si>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</si>
  <si>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</si>
  <si>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</si>
  <si>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</si>
  <si>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</si>
  <si>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</si>
  <si>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</si>
  <si>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</si>
  <si>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</si>
  <si>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</si>
  <si>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</si>
  <si>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</si>
  <si>
    <t>suomensarja</t>
  </si>
  <si>
    <t>5.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</si>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</sst>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6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49" fontId="3" fillId="8" borderId="1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0" fontId="3" fillId="9" borderId="1" xfId="0" quotePrefix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9" customWidth="1"/>
    <col min="16" max="20" width="5.7109375" style="79" customWidth="1"/>
    <col min="21" max="21" width="8.7109375" style="79" customWidth="1"/>
    <col min="22" max="22" width="0.7109375" style="29" customWidth="1"/>
    <col min="23" max="27" width="5.7109375" style="79" customWidth="1"/>
    <col min="28" max="28" width="8.7109375" style="79" customWidth="1"/>
    <col min="29" max="29" width="0.7109375" style="29" customWidth="1"/>
    <col min="30" max="35" width="5.7109375" style="79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46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08"/>
      <c r="W2" s="22" t="s">
        <v>15</v>
      </c>
      <c r="X2" s="14"/>
      <c r="Y2" s="14"/>
      <c r="Z2" s="14"/>
      <c r="AA2" s="14"/>
      <c r="AB2" s="14"/>
      <c r="AC2" s="108"/>
      <c r="AD2" s="22" t="s">
        <v>69</v>
      </c>
      <c r="AE2" s="14"/>
      <c r="AF2" s="14"/>
      <c r="AG2" s="20"/>
      <c r="AH2" s="14" t="s">
        <v>70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73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153">
        <v>1974</v>
      </c>
      <c r="C4" s="153" t="s">
        <v>86</v>
      </c>
      <c r="D4" s="154" t="s">
        <v>39</v>
      </c>
      <c r="E4" s="153"/>
      <c r="F4" s="147" t="s">
        <v>85</v>
      </c>
      <c r="G4" s="149"/>
      <c r="H4" s="153"/>
      <c r="I4" s="153"/>
      <c r="J4" s="153"/>
      <c r="K4" s="153"/>
      <c r="L4" s="153"/>
      <c r="M4" s="153"/>
      <c r="N4" s="155"/>
      <c r="O4" s="29"/>
      <c r="P4" s="25"/>
      <c r="Q4" s="25"/>
      <c r="R4" s="25"/>
      <c r="S4" s="25"/>
      <c r="T4" s="25"/>
      <c r="U4" s="25"/>
      <c r="V4" s="29"/>
      <c r="W4" s="25"/>
      <c r="X4" s="27"/>
      <c r="Y4" s="27"/>
      <c r="Z4" s="27"/>
      <c r="AA4" s="27"/>
      <c r="AB4" s="53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153">
        <v>1975</v>
      </c>
      <c r="C5" s="153" t="s">
        <v>44</v>
      </c>
      <c r="D5" s="154" t="s">
        <v>39</v>
      </c>
      <c r="E5" s="153"/>
      <c r="F5" s="147" t="s">
        <v>85</v>
      </c>
      <c r="G5" s="149"/>
      <c r="H5" s="153"/>
      <c r="I5" s="153"/>
      <c r="J5" s="153"/>
      <c r="K5" s="153"/>
      <c r="L5" s="153"/>
      <c r="M5" s="153"/>
      <c r="N5" s="155"/>
      <c r="O5" s="29"/>
      <c r="P5" s="25"/>
      <c r="Q5" s="25"/>
      <c r="R5" s="25"/>
      <c r="S5" s="25"/>
      <c r="T5" s="25"/>
      <c r="U5" s="25"/>
      <c r="V5" s="29"/>
      <c r="W5" s="25"/>
      <c r="X5" s="27"/>
      <c r="Y5" s="27"/>
      <c r="Z5" s="27"/>
      <c r="AA5" s="27"/>
      <c r="AB5" s="53"/>
      <c r="AC5" s="29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153">
        <v>1976</v>
      </c>
      <c r="C6" s="153" t="s">
        <v>87</v>
      </c>
      <c r="D6" s="154" t="s">
        <v>39</v>
      </c>
      <c r="E6" s="153"/>
      <c r="F6" s="147" t="s">
        <v>85</v>
      </c>
      <c r="G6" s="149"/>
      <c r="H6" s="153"/>
      <c r="I6" s="153"/>
      <c r="J6" s="153"/>
      <c r="K6" s="153"/>
      <c r="L6" s="153"/>
      <c r="M6" s="153"/>
      <c r="N6" s="155"/>
      <c r="O6" s="29"/>
      <c r="P6" s="25"/>
      <c r="Q6" s="25"/>
      <c r="R6" s="25"/>
      <c r="S6" s="25"/>
      <c r="T6" s="25"/>
      <c r="U6" s="25"/>
      <c r="V6" s="29"/>
      <c r="W6" s="25"/>
      <c r="X6" s="27"/>
      <c r="Y6" s="27"/>
      <c r="Z6" s="27"/>
      <c r="AA6" s="27"/>
      <c r="AB6" s="53"/>
      <c r="AC6" s="29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153">
        <v>1977</v>
      </c>
      <c r="C7" s="153" t="s">
        <v>87</v>
      </c>
      <c r="D7" s="154" t="s">
        <v>39</v>
      </c>
      <c r="E7" s="153"/>
      <c r="F7" s="147" t="s">
        <v>85</v>
      </c>
      <c r="G7" s="149"/>
      <c r="H7" s="153"/>
      <c r="I7" s="153"/>
      <c r="J7" s="153"/>
      <c r="K7" s="153"/>
      <c r="L7" s="153"/>
      <c r="M7" s="153"/>
      <c r="N7" s="155"/>
      <c r="O7" s="29"/>
      <c r="P7" s="25"/>
      <c r="Q7" s="25"/>
      <c r="R7" s="25"/>
      <c r="S7" s="25"/>
      <c r="T7" s="25"/>
      <c r="U7" s="25"/>
      <c r="V7" s="29"/>
      <c r="W7" s="25"/>
      <c r="X7" s="27"/>
      <c r="Y7" s="27"/>
      <c r="Z7" s="27"/>
      <c r="AA7" s="27"/>
      <c r="AB7" s="53"/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153">
        <v>1978</v>
      </c>
      <c r="C8" s="153" t="s">
        <v>44</v>
      </c>
      <c r="D8" s="154" t="s">
        <v>39</v>
      </c>
      <c r="E8" s="153"/>
      <c r="F8" s="147" t="s">
        <v>85</v>
      </c>
      <c r="G8" s="149"/>
      <c r="H8" s="153"/>
      <c r="I8" s="153"/>
      <c r="J8" s="153"/>
      <c r="K8" s="153"/>
      <c r="L8" s="153"/>
      <c r="M8" s="153"/>
      <c r="N8" s="155"/>
      <c r="O8" s="29"/>
      <c r="P8" s="25"/>
      <c r="Q8" s="25"/>
      <c r="R8" s="25"/>
      <c r="S8" s="25"/>
      <c r="T8" s="25"/>
      <c r="U8" s="25"/>
      <c r="V8" s="29"/>
      <c r="W8" s="25"/>
      <c r="X8" s="27"/>
      <c r="Y8" s="27"/>
      <c r="Z8" s="27"/>
      <c r="AA8" s="27"/>
      <c r="AB8" s="53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1979</v>
      </c>
      <c r="C9" s="25" t="s">
        <v>33</v>
      </c>
      <c r="D9" s="26" t="s">
        <v>34</v>
      </c>
      <c r="E9" s="25">
        <v>17</v>
      </c>
      <c r="F9" s="25">
        <v>2</v>
      </c>
      <c r="G9" s="27">
        <v>7</v>
      </c>
      <c r="H9" s="25">
        <v>10</v>
      </c>
      <c r="I9" s="25">
        <v>31</v>
      </c>
      <c r="J9" s="25">
        <v>8</v>
      </c>
      <c r="K9" s="25">
        <v>9</v>
      </c>
      <c r="L9" s="25">
        <v>5</v>
      </c>
      <c r="M9" s="25">
        <v>9</v>
      </c>
      <c r="N9" s="28" t="s">
        <v>45</v>
      </c>
      <c r="O9" s="29"/>
      <c r="P9" s="25"/>
      <c r="Q9" s="25"/>
      <c r="R9" s="25"/>
      <c r="S9" s="25"/>
      <c r="T9" s="25"/>
      <c r="U9" s="25"/>
      <c r="V9" s="29"/>
      <c r="W9" s="39">
        <v>6</v>
      </c>
      <c r="X9" s="30">
        <v>0</v>
      </c>
      <c r="Y9" s="30">
        <v>0</v>
      </c>
      <c r="Z9" s="30">
        <v>0</v>
      </c>
      <c r="AA9" s="30">
        <v>1</v>
      </c>
      <c r="AB9" s="69" t="s">
        <v>45</v>
      </c>
      <c r="AC9" s="29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">
      <c r="A10" s="9"/>
      <c r="B10" s="25">
        <v>1980</v>
      </c>
      <c r="C10" s="25" t="s">
        <v>35</v>
      </c>
      <c r="D10" s="26" t="s">
        <v>34</v>
      </c>
      <c r="E10" s="25">
        <v>18</v>
      </c>
      <c r="F10" s="25">
        <v>1</v>
      </c>
      <c r="G10" s="27">
        <v>7</v>
      </c>
      <c r="H10" s="25">
        <v>17</v>
      </c>
      <c r="I10" s="25">
        <v>61</v>
      </c>
      <c r="J10" s="25">
        <v>29</v>
      </c>
      <c r="K10" s="25">
        <v>21</v>
      </c>
      <c r="L10" s="25">
        <v>3</v>
      </c>
      <c r="M10" s="25">
        <v>8</v>
      </c>
      <c r="N10" s="38">
        <v>0.53500000000000003</v>
      </c>
      <c r="O10" s="24"/>
      <c r="P10" s="25"/>
      <c r="Q10" s="25"/>
      <c r="R10" s="25"/>
      <c r="S10" s="25"/>
      <c r="T10" s="25"/>
      <c r="U10" s="25"/>
      <c r="V10" s="24"/>
      <c r="W10" s="39"/>
      <c r="X10" s="30"/>
      <c r="Y10" s="30"/>
      <c r="Z10" s="30"/>
      <c r="AA10" s="30"/>
      <c r="AB10" s="69"/>
      <c r="AC10" s="24"/>
      <c r="AD10" s="25"/>
      <c r="AE10" s="2"/>
      <c r="AF10" s="2"/>
      <c r="AG10" s="25"/>
      <c r="AH10" s="25"/>
      <c r="AI10" s="25"/>
      <c r="AJ10" s="9"/>
    </row>
    <row r="11" spans="1:36" s="23" customFormat="1" ht="15" customHeight="1" x14ac:dyDescent="0.2">
      <c r="A11" s="9"/>
      <c r="B11" s="32">
        <v>1981</v>
      </c>
      <c r="C11" s="32" t="s">
        <v>44</v>
      </c>
      <c r="D11" s="33" t="s">
        <v>34</v>
      </c>
      <c r="E11" s="32"/>
      <c r="F11" s="34" t="s">
        <v>40</v>
      </c>
      <c r="G11" s="35"/>
      <c r="H11" s="36"/>
      <c r="I11" s="32"/>
      <c r="J11" s="32"/>
      <c r="K11" s="32"/>
      <c r="L11" s="32"/>
      <c r="M11" s="32"/>
      <c r="N11" s="37"/>
      <c r="O11" s="24"/>
      <c r="P11" s="25"/>
      <c r="Q11" s="25"/>
      <c r="R11" s="25"/>
      <c r="S11" s="25"/>
      <c r="T11" s="25"/>
      <c r="U11" s="25"/>
      <c r="V11" s="24"/>
      <c r="W11" s="39"/>
      <c r="X11" s="30"/>
      <c r="Y11" s="30"/>
      <c r="Z11" s="30"/>
      <c r="AA11" s="30"/>
      <c r="AB11" s="69"/>
      <c r="AC11" s="24"/>
      <c r="AD11" s="25"/>
      <c r="AE11" s="2"/>
      <c r="AF11" s="2"/>
      <c r="AG11" s="25"/>
      <c r="AH11" s="25"/>
      <c r="AI11" s="25"/>
      <c r="AJ11" s="9"/>
    </row>
    <row r="12" spans="1:36" s="23" customFormat="1" ht="15" customHeight="1" x14ac:dyDescent="0.25">
      <c r="A12" s="9"/>
      <c r="B12" s="25">
        <v>1982</v>
      </c>
      <c r="C12" s="25" t="s">
        <v>35</v>
      </c>
      <c r="D12" s="26" t="s">
        <v>34</v>
      </c>
      <c r="E12" s="25">
        <v>22</v>
      </c>
      <c r="F12" s="25">
        <v>1</v>
      </c>
      <c r="G12" s="27">
        <v>10</v>
      </c>
      <c r="H12" s="25">
        <v>17</v>
      </c>
      <c r="I12" s="25">
        <v>77</v>
      </c>
      <c r="J12" s="25">
        <v>30</v>
      </c>
      <c r="K12" s="25">
        <v>20</v>
      </c>
      <c r="L12" s="25">
        <v>16</v>
      </c>
      <c r="M12" s="25">
        <v>11</v>
      </c>
      <c r="N12" s="38">
        <v>0.48125000000000001</v>
      </c>
      <c r="O12" s="29"/>
      <c r="P12" s="25"/>
      <c r="Q12" s="25"/>
      <c r="R12" s="25"/>
      <c r="S12" s="25"/>
      <c r="T12" s="25"/>
      <c r="U12" s="25"/>
      <c r="V12" s="29"/>
      <c r="W12" s="39">
        <v>6</v>
      </c>
      <c r="X12" s="39">
        <v>0</v>
      </c>
      <c r="Y12" s="39">
        <v>4</v>
      </c>
      <c r="Z12" s="39">
        <v>3</v>
      </c>
      <c r="AA12" s="39">
        <v>22</v>
      </c>
      <c r="AB12" s="69">
        <v>0.55000000000000004</v>
      </c>
      <c r="AC12" s="29"/>
      <c r="AD12" s="25"/>
      <c r="AE12" s="25"/>
      <c r="AF12" s="25"/>
      <c r="AG12" s="25"/>
      <c r="AH12" s="25"/>
      <c r="AI12" s="25"/>
      <c r="AJ12" s="9"/>
    </row>
    <row r="13" spans="1:36" s="23" customFormat="1" ht="15" customHeight="1" x14ac:dyDescent="0.25">
      <c r="A13" s="9"/>
      <c r="B13" s="32">
        <v>1983</v>
      </c>
      <c r="C13" s="32" t="s">
        <v>38</v>
      </c>
      <c r="D13" s="40" t="s">
        <v>39</v>
      </c>
      <c r="E13" s="32"/>
      <c r="F13" s="34" t="s">
        <v>40</v>
      </c>
      <c r="G13" s="35"/>
      <c r="H13" s="36"/>
      <c r="I13" s="32"/>
      <c r="J13" s="32"/>
      <c r="K13" s="32"/>
      <c r="L13" s="32"/>
      <c r="M13" s="32"/>
      <c r="N13" s="32"/>
      <c r="O13" s="29"/>
      <c r="P13" s="25"/>
      <c r="Q13" s="25"/>
      <c r="R13" s="25"/>
      <c r="S13" s="25"/>
      <c r="T13" s="25"/>
      <c r="U13" s="25"/>
      <c r="V13" s="29"/>
      <c r="W13" s="39"/>
      <c r="X13" s="39"/>
      <c r="Y13" s="39"/>
      <c r="Z13" s="39"/>
      <c r="AA13" s="39"/>
      <c r="AB13" s="69"/>
      <c r="AC13" s="29"/>
      <c r="AD13" s="25"/>
      <c r="AE13" s="25"/>
      <c r="AF13" s="25"/>
      <c r="AG13" s="25"/>
      <c r="AH13" s="25"/>
      <c r="AI13" s="25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57</v>
      </c>
      <c r="F14" s="18">
        <v>4</v>
      </c>
      <c r="G14" s="18">
        <v>24</v>
      </c>
      <c r="H14" s="18">
        <v>44</v>
      </c>
      <c r="I14" s="18">
        <v>169</v>
      </c>
      <c r="J14" s="18">
        <v>67</v>
      </c>
      <c r="K14" s="18">
        <v>50</v>
      </c>
      <c r="L14" s="18">
        <v>24</v>
      </c>
      <c r="M14" s="18">
        <v>28</v>
      </c>
      <c r="N14" s="41">
        <v>0.50361527967257846</v>
      </c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41">
        <v>0</v>
      </c>
      <c r="V14" s="24"/>
      <c r="W14" s="109">
        <f>PRODUCT(E20)</f>
        <v>12</v>
      </c>
      <c r="X14" s="109">
        <f>PRODUCT(F20)</f>
        <v>0</v>
      </c>
      <c r="Y14" s="109">
        <f>PRODUCT(G20)</f>
        <v>4</v>
      </c>
      <c r="Z14" s="109">
        <f>PRODUCT(H20)</f>
        <v>3</v>
      </c>
      <c r="AA14" s="109">
        <f>PRODUCT(I20)</f>
        <v>23</v>
      </c>
      <c r="AB14" s="41">
        <f>PRODUCT(N20)</f>
        <v>0.55000000000000004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42" t="s">
        <v>2</v>
      </c>
      <c r="C15" s="31"/>
      <c r="D15" s="43">
        <v>138</v>
      </c>
      <c r="E15" s="44"/>
      <c r="F15" s="44"/>
      <c r="G15" s="44"/>
      <c r="H15" s="44"/>
      <c r="I15" s="44"/>
      <c r="J15" s="44"/>
      <c r="K15" s="44"/>
      <c r="L15" s="44"/>
      <c r="M15" s="44"/>
      <c r="N15" s="45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6"/>
      <c r="AI15" s="44"/>
      <c r="AJ15" s="9"/>
    </row>
    <row r="16" spans="1:36" ht="15" customHeight="1" x14ac:dyDescent="0.25">
      <c r="A16" s="9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5"/>
      <c r="P16" s="44"/>
      <c r="Q16" s="47"/>
      <c r="R16" s="44"/>
      <c r="S16" s="44"/>
      <c r="T16" s="44"/>
      <c r="U16" s="44"/>
      <c r="W16" s="44"/>
      <c r="X16" s="44"/>
      <c r="Y16" s="44"/>
      <c r="Z16" s="44"/>
      <c r="AA16" s="44"/>
      <c r="AB16" s="44"/>
      <c r="AD16" s="44"/>
      <c r="AE16" s="44"/>
      <c r="AF16" s="44"/>
      <c r="AG16" s="44"/>
      <c r="AH16" s="44"/>
      <c r="AI16" s="44"/>
      <c r="AJ16" s="9"/>
    </row>
    <row r="17" spans="1:36" ht="15" customHeight="1" x14ac:dyDescent="0.25">
      <c r="A17" s="9"/>
      <c r="B17" s="22" t="s">
        <v>48</v>
      </c>
      <c r="C17" s="48"/>
      <c r="D17" s="48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4"/>
      <c r="K17" s="18" t="s">
        <v>25</v>
      </c>
      <c r="L17" s="18" t="s">
        <v>26</v>
      </c>
      <c r="M17" s="18" t="s">
        <v>27</v>
      </c>
      <c r="N17" s="18" t="s">
        <v>21</v>
      </c>
      <c r="O17" s="24"/>
      <c r="P17" s="49" t="s">
        <v>28</v>
      </c>
      <c r="Q17" s="12"/>
      <c r="R17" s="12"/>
      <c r="S17" s="12"/>
      <c r="T17" s="50"/>
      <c r="U17" s="50"/>
      <c r="V17" s="50"/>
      <c r="W17" s="50"/>
      <c r="X17" s="50"/>
      <c r="Y17" s="50"/>
      <c r="Z17" s="50"/>
      <c r="AA17" s="12"/>
      <c r="AB17" s="12"/>
      <c r="AC17" s="50"/>
      <c r="AD17" s="12"/>
      <c r="AE17" s="12"/>
      <c r="AF17" s="12"/>
      <c r="AG17" s="12"/>
      <c r="AH17" s="12"/>
      <c r="AI17" s="51"/>
      <c r="AJ17" s="9"/>
    </row>
    <row r="18" spans="1:36" ht="15" customHeight="1" x14ac:dyDescent="0.2">
      <c r="A18" s="9"/>
      <c r="B18" s="49" t="s">
        <v>12</v>
      </c>
      <c r="C18" s="12"/>
      <c r="D18" s="51"/>
      <c r="E18" s="25">
        <v>57</v>
      </c>
      <c r="F18" s="25">
        <v>4</v>
      </c>
      <c r="G18" s="25">
        <v>24</v>
      </c>
      <c r="H18" s="25">
        <v>44</v>
      </c>
      <c r="I18" s="25">
        <v>169</v>
      </c>
      <c r="J18" s="44"/>
      <c r="K18" s="52">
        <v>0.49122807017543857</v>
      </c>
      <c r="L18" s="52">
        <v>0.77192982456140347</v>
      </c>
      <c r="M18" s="52">
        <v>2.9649122807017543</v>
      </c>
      <c r="N18" s="53">
        <v>0.504</v>
      </c>
      <c r="O18" s="24"/>
      <c r="P18" s="54" t="s">
        <v>9</v>
      </c>
      <c r="Q18" s="55"/>
      <c r="R18" s="56" t="s">
        <v>36</v>
      </c>
      <c r="S18" s="56"/>
      <c r="T18" s="56"/>
      <c r="U18" s="56"/>
      <c r="V18" s="56"/>
      <c r="W18" s="56"/>
      <c r="X18" s="120" t="s">
        <v>11</v>
      </c>
      <c r="Y18" s="120"/>
      <c r="Z18" s="56"/>
      <c r="AA18" s="123" t="s">
        <v>37</v>
      </c>
      <c r="AB18" s="56"/>
      <c r="AC18" s="56"/>
      <c r="AD18" s="56"/>
      <c r="AE18" s="56"/>
      <c r="AF18" s="56"/>
      <c r="AG18" s="56"/>
      <c r="AH18" s="57"/>
      <c r="AI18" s="110"/>
      <c r="AJ18" s="9"/>
    </row>
    <row r="19" spans="1:36" ht="15" customHeight="1" x14ac:dyDescent="0.2">
      <c r="A19" s="9"/>
      <c r="B19" s="58" t="s">
        <v>14</v>
      </c>
      <c r="C19" s="59"/>
      <c r="D19" s="60"/>
      <c r="E19" s="25"/>
      <c r="F19" s="25"/>
      <c r="G19" s="25"/>
      <c r="H19" s="25"/>
      <c r="I19" s="25"/>
      <c r="J19" s="44"/>
      <c r="K19" s="52"/>
      <c r="L19" s="52"/>
      <c r="M19" s="52"/>
      <c r="N19" s="53"/>
      <c r="O19" s="24"/>
      <c r="P19" s="61" t="s">
        <v>71</v>
      </c>
      <c r="Q19" s="62"/>
      <c r="R19" s="63" t="s">
        <v>36</v>
      </c>
      <c r="S19" s="63"/>
      <c r="T19" s="63"/>
      <c r="U19" s="63"/>
      <c r="V19" s="63"/>
      <c r="W19" s="63"/>
      <c r="X19" s="121" t="s">
        <v>11</v>
      </c>
      <c r="Y19" s="121"/>
      <c r="Z19" s="63"/>
      <c r="AA19" s="124" t="s">
        <v>37</v>
      </c>
      <c r="AB19" s="63"/>
      <c r="AC19" s="63"/>
      <c r="AD19" s="63"/>
      <c r="AE19" s="63"/>
      <c r="AF19" s="63"/>
      <c r="AG19" s="63"/>
      <c r="AH19" s="64"/>
      <c r="AI19" s="111"/>
      <c r="AJ19" s="9"/>
    </row>
    <row r="20" spans="1:36" ht="15" customHeight="1" x14ac:dyDescent="0.2">
      <c r="A20" s="9"/>
      <c r="B20" s="65" t="s">
        <v>15</v>
      </c>
      <c r="C20" s="66"/>
      <c r="D20" s="67"/>
      <c r="E20" s="39">
        <v>12</v>
      </c>
      <c r="F20" s="39">
        <v>0</v>
      </c>
      <c r="G20" s="39">
        <v>4</v>
      </c>
      <c r="H20" s="39">
        <v>3</v>
      </c>
      <c r="I20" s="39">
        <v>23</v>
      </c>
      <c r="J20" s="44"/>
      <c r="K20" s="68">
        <v>0.33333333333333331</v>
      </c>
      <c r="L20" s="68">
        <v>0.25</v>
      </c>
      <c r="M20" s="68">
        <v>1.9166666666666667</v>
      </c>
      <c r="N20" s="69">
        <v>0.55000000000000004</v>
      </c>
      <c r="O20" s="24"/>
      <c r="P20" s="61" t="s">
        <v>72</v>
      </c>
      <c r="Q20" s="62"/>
      <c r="R20" s="63" t="s">
        <v>36</v>
      </c>
      <c r="S20" s="63"/>
      <c r="T20" s="63"/>
      <c r="U20" s="63"/>
      <c r="V20" s="63"/>
      <c r="W20" s="63"/>
      <c r="X20" s="121" t="s">
        <v>11</v>
      </c>
      <c r="Y20" s="121"/>
      <c r="Z20" s="63"/>
      <c r="AA20" s="124" t="s">
        <v>37</v>
      </c>
      <c r="AB20" s="63"/>
      <c r="AC20" s="63"/>
      <c r="AD20" s="63"/>
      <c r="AE20" s="63"/>
      <c r="AF20" s="63"/>
      <c r="AG20" s="63"/>
      <c r="AH20" s="64"/>
      <c r="AI20" s="111"/>
    </row>
    <row r="21" spans="1:36" ht="15" customHeight="1" x14ac:dyDescent="0.2">
      <c r="A21" s="9"/>
      <c r="B21" s="70" t="s">
        <v>24</v>
      </c>
      <c r="C21" s="71"/>
      <c r="D21" s="72"/>
      <c r="E21" s="18">
        <v>69</v>
      </c>
      <c r="F21" s="18">
        <v>4</v>
      </c>
      <c r="G21" s="18">
        <v>28</v>
      </c>
      <c r="H21" s="18">
        <v>47</v>
      </c>
      <c r="I21" s="18">
        <v>192</v>
      </c>
      <c r="J21" s="44"/>
      <c r="K21" s="73">
        <v>0.46376811594202899</v>
      </c>
      <c r="L21" s="73">
        <v>0.6811594202898551</v>
      </c>
      <c r="M21" s="73">
        <v>2.7826086956521738</v>
      </c>
      <c r="N21" s="41">
        <v>0.50910064854316928</v>
      </c>
      <c r="O21" s="24"/>
      <c r="P21" s="74" t="s">
        <v>10</v>
      </c>
      <c r="Q21" s="75"/>
      <c r="R21" s="76" t="s">
        <v>36</v>
      </c>
      <c r="S21" s="76"/>
      <c r="T21" s="76"/>
      <c r="U21" s="76"/>
      <c r="V21" s="76"/>
      <c r="W21" s="76"/>
      <c r="X21" s="122" t="s">
        <v>11</v>
      </c>
      <c r="Y21" s="122"/>
      <c r="Z21" s="76"/>
      <c r="AA21" s="125" t="s">
        <v>37</v>
      </c>
      <c r="AB21" s="76"/>
      <c r="AC21" s="76"/>
      <c r="AD21" s="76"/>
      <c r="AE21" s="76"/>
      <c r="AF21" s="76"/>
      <c r="AG21" s="76"/>
      <c r="AH21" s="77"/>
      <c r="AI21" s="112"/>
    </row>
    <row r="22" spans="1:36" ht="15" customHeight="1" x14ac:dyDescent="0.25">
      <c r="A22" s="9"/>
      <c r="B22" s="46"/>
      <c r="C22" s="46"/>
      <c r="D22" s="46"/>
      <c r="E22" s="46"/>
      <c r="F22" s="46"/>
      <c r="G22" s="46"/>
      <c r="H22" s="46"/>
      <c r="I22" s="46"/>
      <c r="J22" s="44"/>
      <c r="K22" s="46"/>
      <c r="L22" s="46"/>
      <c r="M22" s="46"/>
      <c r="N22" s="45"/>
      <c r="O22" s="24"/>
      <c r="P22" s="44"/>
      <c r="Q22" s="47"/>
      <c r="R22" s="44"/>
      <c r="S22" s="44"/>
      <c r="T22" s="24"/>
      <c r="U22" s="24"/>
      <c r="V22" s="24"/>
      <c r="W22" s="24"/>
      <c r="X22" s="78"/>
      <c r="Y22" s="44"/>
      <c r="Z22" s="44"/>
      <c r="AA22" s="44"/>
      <c r="AB22" s="44"/>
      <c r="AC22" s="24"/>
      <c r="AD22" s="44"/>
      <c r="AE22" s="44"/>
      <c r="AF22" s="44"/>
      <c r="AG22" s="44"/>
      <c r="AH22" s="44"/>
      <c r="AI22" s="44"/>
    </row>
    <row r="23" spans="1:36" ht="15" customHeight="1" x14ac:dyDescent="0.25">
      <c r="A23" s="9"/>
      <c r="B23" s="44" t="s">
        <v>41</v>
      </c>
      <c r="C23" s="44"/>
      <c r="D23" s="44" t="s">
        <v>42</v>
      </c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24"/>
      <c r="P23" s="44"/>
      <c r="Q23" s="47"/>
      <c r="R23" s="44"/>
      <c r="S23" s="44"/>
      <c r="T23" s="24"/>
      <c r="U23" s="24"/>
      <c r="V23" s="24"/>
      <c r="W23" s="24"/>
      <c r="X23" s="78"/>
      <c r="Y23" s="44"/>
      <c r="Z23" s="44"/>
      <c r="AA23" s="44"/>
      <c r="AB23" s="44"/>
      <c r="AC23" s="24"/>
      <c r="AD23" s="44"/>
      <c r="AE23" s="44"/>
      <c r="AF23" s="44"/>
      <c r="AG23" s="44"/>
      <c r="AH23" s="44"/>
      <c r="AI23" s="44"/>
    </row>
    <row r="24" spans="1:36" ht="15" customHeight="1" x14ac:dyDescent="0.25">
      <c r="A24" s="9"/>
      <c r="B24" s="44"/>
      <c r="C24" s="44"/>
      <c r="D24" s="44" t="s">
        <v>43</v>
      </c>
      <c r="E24" s="44"/>
      <c r="F24" s="44"/>
      <c r="G24" s="44"/>
      <c r="H24" s="44"/>
      <c r="I24" s="44"/>
      <c r="J24" s="44"/>
      <c r="K24" s="44"/>
      <c r="L24" s="44"/>
      <c r="M24" s="44"/>
      <c r="N24" s="47"/>
      <c r="O24" s="24"/>
      <c r="P24" s="44"/>
      <c r="Q24" s="47"/>
      <c r="R24" s="44"/>
      <c r="S24" s="44"/>
      <c r="T24" s="24"/>
      <c r="U24" s="24"/>
      <c r="V24" s="24"/>
      <c r="W24" s="24"/>
      <c r="X24" s="78"/>
      <c r="Y24" s="44"/>
      <c r="Z24" s="44"/>
      <c r="AA24" s="44"/>
      <c r="AB24" s="44"/>
      <c r="AC24" s="24"/>
      <c r="AD24" s="44"/>
      <c r="AE24" s="44"/>
      <c r="AF24" s="44"/>
      <c r="AG24" s="44"/>
      <c r="AH24" s="44"/>
      <c r="AI24" s="44"/>
    </row>
    <row r="25" spans="1:36" ht="15" customHeight="1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7"/>
      <c r="O25" s="24"/>
      <c r="P25" s="44"/>
      <c r="Q25" s="47"/>
      <c r="R25" s="44"/>
      <c r="S25" s="44"/>
      <c r="T25" s="24"/>
      <c r="U25" s="24"/>
      <c r="V25" s="24"/>
      <c r="W25" s="24"/>
      <c r="X25" s="78"/>
      <c r="Y25" s="78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4"/>
      <c r="P26" s="44"/>
      <c r="Q26" s="47"/>
      <c r="R26" s="44"/>
      <c r="S26" s="44"/>
      <c r="T26" s="24"/>
      <c r="U26" s="24"/>
      <c r="V26" s="24"/>
      <c r="W26" s="24"/>
      <c r="X26" s="78"/>
      <c r="Y26" s="78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4"/>
      <c r="P27" s="44"/>
      <c r="Q27" s="47"/>
      <c r="R27" s="44"/>
      <c r="S27" s="44"/>
      <c r="T27" s="24"/>
      <c r="U27" s="24"/>
      <c r="V27" s="24"/>
      <c r="W27" s="24"/>
      <c r="X27" s="78"/>
      <c r="Y27" s="7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44"/>
      <c r="Q28" s="47"/>
      <c r="R28" s="44"/>
      <c r="S28" s="44"/>
      <c r="T28" s="24"/>
      <c r="U28" s="24"/>
      <c r="V28" s="24"/>
      <c r="W28" s="24"/>
      <c r="X28" s="78"/>
      <c r="Y28" s="7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78"/>
      <c r="Y29" s="7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78"/>
      <c r="Y30" s="7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78"/>
      <c r="Y31" s="7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78"/>
      <c r="Y32" s="7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78"/>
      <c r="Y33" s="7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78"/>
      <c r="Y34" s="7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78"/>
      <c r="Y35" s="7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78"/>
      <c r="Y36" s="7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78"/>
      <c r="Y37" s="7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78"/>
      <c r="Y38" s="7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78"/>
      <c r="Y39" s="7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78"/>
      <c r="Y40" s="7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78"/>
      <c r="Y41" s="7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78"/>
      <c r="Y42" s="7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78"/>
      <c r="Y43" s="7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78"/>
      <c r="Y44" s="7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78"/>
      <c r="Y45" s="7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78"/>
      <c r="Y46" s="7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78"/>
      <c r="Y47" s="7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78"/>
      <c r="Y48" s="7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78"/>
      <c r="Y49" s="7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78"/>
      <c r="Y50" s="7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78"/>
      <c r="Y51" s="7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78"/>
      <c r="Y52" s="7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78"/>
      <c r="Y53" s="7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78"/>
      <c r="Y54" s="7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78"/>
      <c r="Y55" s="7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78"/>
      <c r="Y56" s="7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78"/>
      <c r="Y57" s="7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78"/>
      <c r="Y58" s="7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78"/>
      <c r="Y59" s="7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78"/>
      <c r="Y60" s="7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78"/>
      <c r="Y61" s="7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7"/>
      <c r="O62" s="24"/>
      <c r="P62" s="44"/>
      <c r="Q62" s="47"/>
      <c r="R62" s="44"/>
      <c r="S62" s="44"/>
      <c r="T62" s="24"/>
      <c r="U62" s="24"/>
      <c r="V62" s="24"/>
      <c r="W62" s="24"/>
      <c r="X62" s="78"/>
      <c r="Y62" s="44"/>
      <c r="Z62" s="44"/>
      <c r="AA62" s="44"/>
      <c r="AB62" s="44"/>
      <c r="AC62" s="24"/>
      <c r="AD62" s="44"/>
      <c r="AE62" s="44"/>
      <c r="AF62" s="44"/>
      <c r="AG62" s="44"/>
      <c r="AH62" s="44"/>
      <c r="AI62" s="4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7"/>
      <c r="O63" s="24"/>
      <c r="P63" s="44"/>
      <c r="Q63" s="47"/>
      <c r="R63" s="44"/>
      <c r="S63" s="44"/>
      <c r="T63" s="24"/>
      <c r="U63" s="24"/>
      <c r="V63" s="24"/>
      <c r="W63" s="24"/>
      <c r="X63" s="78"/>
      <c r="Y63" s="44"/>
      <c r="Z63" s="44"/>
      <c r="AA63" s="44"/>
      <c r="AB63" s="44"/>
      <c r="AC63" s="24"/>
      <c r="AD63" s="44"/>
      <c r="AE63" s="44"/>
      <c r="AF63" s="44"/>
      <c r="AG63" s="44"/>
      <c r="AH63" s="44"/>
      <c r="AI63" s="4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24"/>
      <c r="W64" s="24"/>
      <c r="X64" s="78"/>
      <c r="Y64" s="44"/>
      <c r="Z64" s="44"/>
      <c r="AA64" s="44"/>
      <c r="AB64" s="44"/>
      <c r="AC64" s="24"/>
      <c r="AD64" s="44"/>
      <c r="AE64" s="44"/>
      <c r="AF64" s="44"/>
      <c r="AG64" s="44"/>
      <c r="AH64" s="44"/>
      <c r="AI64" s="4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24"/>
      <c r="W65" s="24"/>
      <c r="X65" s="78"/>
      <c r="Y65" s="44"/>
      <c r="Z65" s="44"/>
      <c r="AA65" s="44"/>
      <c r="AB65" s="44"/>
      <c r="AC65" s="24"/>
      <c r="AD65" s="44"/>
      <c r="AE65" s="44"/>
      <c r="AF65" s="44"/>
      <c r="AG65" s="44"/>
      <c r="AH65" s="44"/>
      <c r="AI65" s="4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24"/>
      <c r="W66" s="24"/>
      <c r="X66" s="78"/>
      <c r="Y66" s="44"/>
      <c r="Z66" s="44"/>
      <c r="AA66" s="44"/>
      <c r="AB66" s="44"/>
      <c r="AC66" s="24"/>
      <c r="AD66" s="44"/>
      <c r="AE66" s="44"/>
      <c r="AF66" s="44"/>
      <c r="AG66" s="44"/>
      <c r="AH66" s="44"/>
      <c r="AI66" s="4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24"/>
      <c r="W67" s="24"/>
      <c r="X67" s="78"/>
      <c r="Y67" s="44"/>
      <c r="Z67" s="44"/>
      <c r="AA67" s="44"/>
      <c r="AB67" s="44"/>
      <c r="AC67" s="24"/>
      <c r="AD67" s="44"/>
      <c r="AE67" s="44"/>
      <c r="AF67" s="44"/>
      <c r="AG67" s="44"/>
      <c r="AH67" s="44"/>
      <c r="AI67" s="4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24"/>
      <c r="W68" s="24"/>
      <c r="X68" s="78"/>
      <c r="Y68" s="44"/>
      <c r="Z68" s="44"/>
      <c r="AA68" s="44"/>
      <c r="AB68" s="44"/>
      <c r="AC68" s="24"/>
      <c r="AD68" s="44"/>
      <c r="AE68" s="44"/>
      <c r="AF68" s="44"/>
      <c r="AG68" s="44"/>
      <c r="AH68" s="44"/>
      <c r="AI68" s="4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78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78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78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78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78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78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78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78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78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78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78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78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78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78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78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24"/>
      <c r="P84" s="44"/>
      <c r="Q84" s="47"/>
      <c r="R84" s="44"/>
      <c r="S84" s="44"/>
      <c r="T84" s="24"/>
      <c r="U84" s="24"/>
      <c r="V84" s="24"/>
      <c r="W84" s="24"/>
      <c r="X84" s="78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24"/>
      <c r="P85" s="44"/>
      <c r="Q85" s="47"/>
      <c r="R85" s="44"/>
      <c r="S85" s="44"/>
      <c r="T85" s="24"/>
      <c r="U85" s="24"/>
      <c r="V85" s="24"/>
      <c r="W85" s="24"/>
      <c r="X85" s="78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24"/>
      <c r="P86" s="44"/>
      <c r="Q86" s="47"/>
      <c r="R86" s="44"/>
      <c r="S86" s="44"/>
      <c r="T86" s="24"/>
      <c r="U86" s="24"/>
      <c r="V86" s="24"/>
      <c r="W86" s="24"/>
      <c r="X86" s="78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24"/>
      <c r="P87" s="44"/>
      <c r="Q87" s="47"/>
      <c r="R87" s="44"/>
      <c r="S87" s="44"/>
      <c r="T87" s="24"/>
      <c r="U87" s="24"/>
      <c r="V87" s="24"/>
      <c r="W87" s="24"/>
      <c r="X87" s="78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24"/>
      <c r="P88" s="44"/>
      <c r="Q88" s="47"/>
      <c r="R88" s="44"/>
      <c r="S88" s="44"/>
      <c r="T88" s="24"/>
      <c r="U88" s="24"/>
      <c r="V88" s="24"/>
      <c r="W88" s="24"/>
      <c r="X88" s="78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24"/>
      <c r="P89" s="44"/>
      <c r="Q89" s="47"/>
      <c r="R89" s="44"/>
      <c r="S89" s="44"/>
      <c r="T89" s="24"/>
      <c r="U89" s="24"/>
      <c r="V89" s="24"/>
      <c r="W89" s="24"/>
      <c r="X89" s="78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24"/>
      <c r="P90" s="44"/>
      <c r="Q90" s="47"/>
      <c r="R90" s="44"/>
      <c r="S90" s="44"/>
      <c r="T90" s="24"/>
      <c r="U90" s="24"/>
      <c r="V90" s="24"/>
      <c r="W90" s="24"/>
      <c r="X90" s="78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24"/>
      <c r="P91" s="44"/>
      <c r="Q91" s="47"/>
      <c r="R91" s="44"/>
      <c r="S91" s="44"/>
      <c r="T91" s="24"/>
      <c r="U91" s="24"/>
      <c r="V91" s="24"/>
      <c r="W91" s="24"/>
      <c r="X91" s="78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24"/>
      <c r="P92" s="44"/>
      <c r="Q92" s="47"/>
      <c r="R92" s="44"/>
      <c r="S92" s="44"/>
      <c r="T92" s="24"/>
      <c r="U92" s="24"/>
      <c r="V92" s="24"/>
      <c r="W92" s="24"/>
      <c r="X92" s="78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24"/>
      <c r="P93" s="44"/>
      <c r="Q93" s="47"/>
      <c r="R93" s="44"/>
      <c r="S93" s="44"/>
      <c r="T93" s="24"/>
      <c r="U93" s="24"/>
      <c r="V93" s="24"/>
      <c r="W93" s="24"/>
      <c r="X93" s="78"/>
      <c r="Y93" s="44"/>
      <c r="Z93" s="44"/>
      <c r="AA93" s="44"/>
      <c r="AB93" s="44"/>
      <c r="AC93" s="24"/>
      <c r="AD93" s="44"/>
      <c r="AE93" s="44"/>
      <c r="AF93" s="44"/>
      <c r="AG93" s="44"/>
      <c r="AH93" s="44"/>
      <c r="AI93" s="4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7"/>
      <c r="O94" s="24"/>
      <c r="P94" s="44"/>
      <c r="Q94" s="47"/>
      <c r="R94" s="44"/>
      <c r="S94" s="44"/>
      <c r="T94" s="24"/>
      <c r="U94" s="24"/>
      <c r="V94" s="24"/>
      <c r="W94" s="24"/>
      <c r="X94" s="78"/>
      <c r="Y94" s="44"/>
      <c r="Z94" s="44"/>
      <c r="AA94" s="44"/>
      <c r="AB94" s="44"/>
      <c r="AC94" s="24"/>
      <c r="AD94" s="44"/>
      <c r="AE94" s="44"/>
      <c r="AF94" s="44"/>
      <c r="AG94" s="44"/>
      <c r="AH94" s="44"/>
      <c r="AI94" s="4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7"/>
      <c r="O95" s="24"/>
      <c r="P95" s="44"/>
      <c r="Q95" s="47"/>
      <c r="R95" s="44"/>
      <c r="S95" s="44"/>
      <c r="T95" s="24"/>
      <c r="U95" s="24"/>
      <c r="V95" s="24"/>
      <c r="W95" s="24"/>
      <c r="X95" s="78"/>
      <c r="Y95" s="44"/>
      <c r="Z95" s="44"/>
      <c r="AA95" s="44"/>
      <c r="AB95" s="44"/>
      <c r="AC95" s="24"/>
      <c r="AD95" s="44"/>
      <c r="AE95" s="44"/>
      <c r="AF95" s="44"/>
      <c r="AG95" s="44"/>
      <c r="AH95" s="44"/>
      <c r="AI95" s="44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</sheetData>
  <sortState ref="B4:AI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32</v>
      </c>
      <c r="C1" s="3"/>
      <c r="D1" s="4"/>
      <c r="E1" s="5" t="s">
        <v>46</v>
      </c>
      <c r="F1" s="126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6"/>
      <c r="AB1" s="126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2" t="s">
        <v>49</v>
      </c>
      <c r="C2" s="83"/>
      <c r="D2" s="84"/>
      <c r="E2" s="13" t="s">
        <v>12</v>
      </c>
      <c r="F2" s="14"/>
      <c r="G2" s="14"/>
      <c r="H2" s="14"/>
      <c r="I2" s="20"/>
      <c r="J2" s="15"/>
      <c r="K2" s="108"/>
      <c r="L2" s="22" t="s">
        <v>74</v>
      </c>
      <c r="M2" s="14"/>
      <c r="N2" s="14"/>
      <c r="O2" s="21"/>
      <c r="P2" s="19"/>
      <c r="Q2" s="22" t="s">
        <v>75</v>
      </c>
      <c r="R2" s="14"/>
      <c r="S2" s="14"/>
      <c r="T2" s="14"/>
      <c r="U2" s="20"/>
      <c r="V2" s="21"/>
      <c r="W2" s="19"/>
      <c r="X2" s="127" t="s">
        <v>76</v>
      </c>
      <c r="Y2" s="128"/>
      <c r="Z2" s="129"/>
      <c r="AA2" s="13" t="s">
        <v>12</v>
      </c>
      <c r="AB2" s="14"/>
      <c r="AC2" s="14"/>
      <c r="AD2" s="14"/>
      <c r="AE2" s="20"/>
      <c r="AF2" s="15"/>
      <c r="AG2" s="108"/>
      <c r="AH2" s="22" t="s">
        <v>77</v>
      </c>
      <c r="AI2" s="14"/>
      <c r="AJ2" s="14"/>
      <c r="AK2" s="21"/>
      <c r="AL2" s="19"/>
      <c r="AM2" s="22" t="s">
        <v>75</v>
      </c>
      <c r="AN2" s="14"/>
      <c r="AO2" s="14"/>
      <c r="AP2" s="14"/>
      <c r="AQ2" s="20"/>
      <c r="AR2" s="21"/>
      <c r="AS2" s="130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0"/>
      <c r="L3" s="18" t="s">
        <v>5</v>
      </c>
      <c r="M3" s="18" t="s">
        <v>6</v>
      </c>
      <c r="N3" s="18" t="s">
        <v>78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0"/>
      <c r="AH3" s="18" t="s">
        <v>5</v>
      </c>
      <c r="AI3" s="18" t="s">
        <v>6</v>
      </c>
      <c r="AJ3" s="18" t="s">
        <v>78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0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5"/>
      <c r="C4" s="25"/>
      <c r="D4" s="42"/>
      <c r="E4" s="25"/>
      <c r="F4" s="25"/>
      <c r="G4" s="25"/>
      <c r="H4" s="25"/>
      <c r="I4" s="25"/>
      <c r="J4" s="38"/>
      <c r="K4" s="24"/>
      <c r="L4" s="18"/>
      <c r="M4" s="18"/>
      <c r="N4" s="18"/>
      <c r="O4" s="18"/>
      <c r="P4" s="24"/>
      <c r="Q4" s="25"/>
      <c r="R4" s="25"/>
      <c r="S4" s="25"/>
      <c r="T4" s="25"/>
      <c r="U4" s="25"/>
      <c r="V4" s="131"/>
      <c r="W4" s="29"/>
      <c r="X4" s="25">
        <v>1974</v>
      </c>
      <c r="Y4" s="31" t="s">
        <v>86</v>
      </c>
      <c r="Z4" s="42" t="s">
        <v>39</v>
      </c>
      <c r="AA4" s="25"/>
      <c r="AB4" s="25"/>
      <c r="AC4" s="25"/>
      <c r="AD4" s="27"/>
      <c r="AE4" s="25"/>
      <c r="AF4" s="38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2"/>
      <c r="AS4" s="133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5"/>
      <c r="C5" s="25"/>
      <c r="D5" s="42"/>
      <c r="E5" s="25"/>
      <c r="F5" s="25"/>
      <c r="G5" s="25"/>
      <c r="H5" s="25"/>
      <c r="I5" s="25"/>
      <c r="J5" s="38"/>
      <c r="K5" s="24"/>
      <c r="L5" s="18"/>
      <c r="M5" s="18"/>
      <c r="N5" s="18"/>
      <c r="O5" s="18"/>
      <c r="P5" s="24"/>
      <c r="Q5" s="25"/>
      <c r="R5" s="25"/>
      <c r="S5" s="25"/>
      <c r="T5" s="25"/>
      <c r="U5" s="25"/>
      <c r="V5" s="131"/>
      <c r="W5" s="29"/>
      <c r="X5" s="25">
        <v>1975</v>
      </c>
      <c r="Y5" s="31" t="s">
        <v>44</v>
      </c>
      <c r="Z5" s="42" t="s">
        <v>39</v>
      </c>
      <c r="AA5" s="25"/>
      <c r="AB5" s="25"/>
      <c r="AC5" s="25"/>
      <c r="AD5" s="27"/>
      <c r="AE5" s="25"/>
      <c r="AF5" s="38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2"/>
      <c r="AS5" s="133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5"/>
      <c r="C6" s="25"/>
      <c r="D6" s="42"/>
      <c r="E6" s="25"/>
      <c r="F6" s="25"/>
      <c r="G6" s="25"/>
      <c r="H6" s="25"/>
      <c r="I6" s="25"/>
      <c r="J6" s="38"/>
      <c r="K6" s="24"/>
      <c r="L6" s="18"/>
      <c r="M6" s="18"/>
      <c r="N6" s="18"/>
      <c r="O6" s="18"/>
      <c r="P6" s="24"/>
      <c r="Q6" s="25"/>
      <c r="R6" s="25"/>
      <c r="S6" s="25"/>
      <c r="T6" s="25"/>
      <c r="U6" s="25"/>
      <c r="V6" s="131"/>
      <c r="W6" s="29"/>
      <c r="X6" s="25">
        <v>1976</v>
      </c>
      <c r="Y6" s="31" t="s">
        <v>87</v>
      </c>
      <c r="Z6" s="42" t="s">
        <v>39</v>
      </c>
      <c r="AA6" s="25"/>
      <c r="AB6" s="25"/>
      <c r="AC6" s="25"/>
      <c r="AD6" s="27"/>
      <c r="AE6" s="25"/>
      <c r="AF6" s="38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2"/>
      <c r="AS6" s="133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5"/>
      <c r="C7" s="25"/>
      <c r="D7" s="42"/>
      <c r="E7" s="25"/>
      <c r="F7" s="25"/>
      <c r="G7" s="25"/>
      <c r="H7" s="25"/>
      <c r="I7" s="25"/>
      <c r="J7" s="38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131"/>
      <c r="W7" s="29"/>
      <c r="X7" s="25">
        <v>1977</v>
      </c>
      <c r="Y7" s="31" t="s">
        <v>87</v>
      </c>
      <c r="Z7" s="42" t="s">
        <v>39</v>
      </c>
      <c r="AA7" s="25"/>
      <c r="AB7" s="25"/>
      <c r="AC7" s="25"/>
      <c r="AD7" s="27"/>
      <c r="AE7" s="25"/>
      <c r="AF7" s="38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2"/>
      <c r="AS7" s="133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5"/>
      <c r="C8" s="25"/>
      <c r="D8" s="42"/>
      <c r="E8" s="25"/>
      <c r="F8" s="25"/>
      <c r="G8" s="25"/>
      <c r="H8" s="25"/>
      <c r="I8" s="25"/>
      <c r="J8" s="38"/>
      <c r="K8" s="24"/>
      <c r="L8" s="18"/>
      <c r="M8" s="18"/>
      <c r="N8" s="18"/>
      <c r="O8" s="18"/>
      <c r="P8" s="24"/>
      <c r="Q8" s="25"/>
      <c r="R8" s="25"/>
      <c r="S8" s="25"/>
      <c r="T8" s="25"/>
      <c r="U8" s="25"/>
      <c r="V8" s="131"/>
      <c r="W8" s="29"/>
      <c r="X8" s="25">
        <v>1978</v>
      </c>
      <c r="Y8" s="31" t="s">
        <v>44</v>
      </c>
      <c r="Z8" s="42" t="s">
        <v>39</v>
      </c>
      <c r="AA8" s="25"/>
      <c r="AB8" s="25"/>
      <c r="AC8" s="25"/>
      <c r="AD8" s="27"/>
      <c r="AE8" s="25"/>
      <c r="AF8" s="38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2"/>
      <c r="AS8" s="133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5"/>
      <c r="C9" s="25"/>
      <c r="D9" s="42"/>
      <c r="E9" s="25"/>
      <c r="F9" s="25"/>
      <c r="G9" s="25"/>
      <c r="H9" s="25"/>
      <c r="I9" s="25"/>
      <c r="J9" s="38"/>
      <c r="K9" s="24"/>
      <c r="L9" s="18"/>
      <c r="M9" s="18"/>
      <c r="N9" s="18"/>
      <c r="O9" s="18"/>
      <c r="P9" s="24"/>
      <c r="Q9" s="25"/>
      <c r="R9" s="25"/>
      <c r="S9" s="25"/>
      <c r="T9" s="25"/>
      <c r="U9" s="25"/>
      <c r="V9" s="131"/>
      <c r="W9" s="29"/>
      <c r="X9" s="25"/>
      <c r="Y9" s="31"/>
      <c r="Z9" s="42"/>
      <c r="AA9" s="25"/>
      <c r="AB9" s="25"/>
      <c r="AC9" s="25"/>
      <c r="AD9" s="27"/>
      <c r="AE9" s="25"/>
      <c r="AF9" s="38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2"/>
      <c r="AS9" s="133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5">
        <v>1981</v>
      </c>
      <c r="C10" s="25" t="s">
        <v>44</v>
      </c>
      <c r="D10" s="42" t="s">
        <v>34</v>
      </c>
      <c r="E10" s="25">
        <v>4</v>
      </c>
      <c r="F10" s="25">
        <v>0</v>
      </c>
      <c r="G10" s="25">
        <v>1</v>
      </c>
      <c r="H10" s="25">
        <v>3</v>
      </c>
      <c r="I10" s="25"/>
      <c r="J10" s="38"/>
      <c r="K10" s="24"/>
      <c r="L10" s="18"/>
      <c r="M10" s="18"/>
      <c r="N10" s="18"/>
      <c r="O10" s="18"/>
      <c r="P10" s="24"/>
      <c r="Q10" s="25">
        <v>9</v>
      </c>
      <c r="R10" s="25">
        <v>0</v>
      </c>
      <c r="S10" s="25">
        <v>8</v>
      </c>
      <c r="T10" s="25">
        <v>8</v>
      </c>
      <c r="U10" s="25"/>
      <c r="V10" s="131"/>
      <c r="W10" s="29"/>
      <c r="X10" s="25"/>
      <c r="Y10" s="31"/>
      <c r="Z10" s="42"/>
      <c r="AA10" s="25"/>
      <c r="AB10" s="25"/>
      <c r="AC10" s="25"/>
      <c r="AD10" s="27"/>
      <c r="AE10" s="25"/>
      <c r="AF10" s="38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32"/>
      <c r="AS10" s="133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5"/>
      <c r="C11" s="25"/>
      <c r="D11" s="42"/>
      <c r="E11" s="25"/>
      <c r="F11" s="25"/>
      <c r="G11" s="25"/>
      <c r="H11" s="25"/>
      <c r="I11" s="25"/>
      <c r="J11" s="38"/>
      <c r="K11" s="24"/>
      <c r="L11" s="18"/>
      <c r="M11" s="18"/>
      <c r="N11" s="18"/>
      <c r="O11" s="18"/>
      <c r="P11" s="24"/>
      <c r="Q11" s="25"/>
      <c r="R11" s="25"/>
      <c r="S11" s="25"/>
      <c r="T11" s="25"/>
      <c r="U11" s="25"/>
      <c r="V11" s="131"/>
      <c r="W11" s="29"/>
      <c r="X11" s="25"/>
      <c r="Y11" s="31"/>
      <c r="Z11" s="42"/>
      <c r="AA11" s="25"/>
      <c r="AB11" s="25"/>
      <c r="AC11" s="25"/>
      <c r="AD11" s="27"/>
      <c r="AE11" s="25"/>
      <c r="AF11" s="38"/>
      <c r="AG11" s="29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32"/>
      <c r="AS11" s="133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5">
        <v>1983</v>
      </c>
      <c r="C12" s="25" t="s">
        <v>38</v>
      </c>
      <c r="D12" s="42" t="s">
        <v>39</v>
      </c>
      <c r="E12" s="25">
        <v>10</v>
      </c>
      <c r="F12" s="25">
        <v>1</v>
      </c>
      <c r="G12" s="25">
        <v>4</v>
      </c>
      <c r="H12" s="25">
        <v>8</v>
      </c>
      <c r="I12" s="25"/>
      <c r="J12" s="38"/>
      <c r="K12" s="85"/>
      <c r="L12" s="18"/>
      <c r="M12" s="18"/>
      <c r="N12" s="18"/>
      <c r="O12" s="18"/>
      <c r="P12" s="24"/>
      <c r="Q12" s="25">
        <v>10</v>
      </c>
      <c r="R12" s="25">
        <v>0</v>
      </c>
      <c r="S12" s="25">
        <v>2</v>
      </c>
      <c r="T12" s="25">
        <v>8</v>
      </c>
      <c r="U12" s="25"/>
      <c r="V12" s="131"/>
      <c r="W12" s="29"/>
      <c r="X12" s="25"/>
      <c r="Y12" s="31"/>
      <c r="Z12" s="42"/>
      <c r="AA12" s="25"/>
      <c r="AB12" s="25"/>
      <c r="AC12" s="25"/>
      <c r="AD12" s="27"/>
      <c r="AE12" s="25"/>
      <c r="AF12" s="38"/>
      <c r="AG12" s="29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32"/>
      <c r="AS12" s="133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5">
        <v>1984</v>
      </c>
      <c r="C13" s="25" t="s">
        <v>84</v>
      </c>
      <c r="D13" s="42" t="s">
        <v>39</v>
      </c>
      <c r="E13" s="25">
        <v>10</v>
      </c>
      <c r="F13" s="25">
        <v>1</v>
      </c>
      <c r="G13" s="25">
        <v>7</v>
      </c>
      <c r="H13" s="25">
        <v>5</v>
      </c>
      <c r="I13" s="25"/>
      <c r="J13" s="38"/>
      <c r="K13" s="24"/>
      <c r="L13" s="18"/>
      <c r="M13" s="18"/>
      <c r="N13" s="18"/>
      <c r="O13" s="18"/>
      <c r="P13" s="24"/>
      <c r="Q13" s="25">
        <v>10</v>
      </c>
      <c r="R13" s="25">
        <v>1</v>
      </c>
      <c r="S13" s="25">
        <v>5</v>
      </c>
      <c r="T13" s="25">
        <v>6</v>
      </c>
      <c r="U13" s="25"/>
      <c r="V13" s="131"/>
      <c r="W13" s="29"/>
      <c r="X13" s="25"/>
      <c r="Y13" s="31"/>
      <c r="Z13" s="42"/>
      <c r="AA13" s="25"/>
      <c r="AB13" s="25"/>
      <c r="AC13" s="25"/>
      <c r="AD13" s="27"/>
      <c r="AE13" s="25"/>
      <c r="AF13" s="38"/>
      <c r="AG13" s="29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32"/>
      <c r="AS13" s="133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91" t="s">
        <v>79</v>
      </c>
      <c r="C14" s="95"/>
      <c r="D14" s="94"/>
      <c r="E14" s="93">
        <f>SUM(E4:E13)</f>
        <v>24</v>
      </c>
      <c r="F14" s="93">
        <f>SUM(F4:F13)</f>
        <v>2</v>
      </c>
      <c r="G14" s="93">
        <f>SUM(G4:G13)</f>
        <v>12</v>
      </c>
      <c r="H14" s="93">
        <f>SUM(H4:H13)</f>
        <v>16</v>
      </c>
      <c r="I14" s="93">
        <f>SUM(I4:I13)</f>
        <v>0</v>
      </c>
      <c r="J14" s="134">
        <v>0</v>
      </c>
      <c r="K14" s="108">
        <f>SUM(K4:K13)</f>
        <v>0</v>
      </c>
      <c r="L14" s="22"/>
      <c r="M14" s="20"/>
      <c r="N14" s="135"/>
      <c r="O14" s="136"/>
      <c r="P14" s="24"/>
      <c r="Q14" s="93">
        <f>SUM(Q4:Q13)</f>
        <v>29</v>
      </c>
      <c r="R14" s="93">
        <f>SUM(R4:R13)</f>
        <v>1</v>
      </c>
      <c r="S14" s="93">
        <f>SUM(S4:S13)</f>
        <v>15</v>
      </c>
      <c r="T14" s="93">
        <f>SUM(T4:T13)</f>
        <v>22</v>
      </c>
      <c r="U14" s="93">
        <f>SUM(U4:U13)</f>
        <v>0</v>
      </c>
      <c r="V14" s="41">
        <v>0</v>
      </c>
      <c r="W14" s="108">
        <f>SUM(W4:W13)</f>
        <v>0</v>
      </c>
      <c r="X14" s="16" t="s">
        <v>79</v>
      </c>
      <c r="Y14" s="17"/>
      <c r="Z14" s="15"/>
      <c r="AA14" s="93">
        <f>SUM(AA4:AA13)</f>
        <v>0</v>
      </c>
      <c r="AB14" s="93">
        <f>SUM(AB4:AB13)</f>
        <v>0</v>
      </c>
      <c r="AC14" s="93">
        <f>SUM(AC4:AC13)</f>
        <v>0</v>
      </c>
      <c r="AD14" s="93">
        <f>SUM(AD4:AD13)</f>
        <v>0</v>
      </c>
      <c r="AE14" s="93">
        <f>SUM(AE4:AE13)</f>
        <v>0</v>
      </c>
      <c r="AF14" s="134">
        <v>0</v>
      </c>
      <c r="AG14" s="108">
        <f>SUM(AG4:AG13)</f>
        <v>0</v>
      </c>
      <c r="AH14" s="22"/>
      <c r="AI14" s="20"/>
      <c r="AJ14" s="135"/>
      <c r="AK14" s="136"/>
      <c r="AL14" s="24"/>
      <c r="AM14" s="93">
        <f>SUM(AM4:AM13)</f>
        <v>0</v>
      </c>
      <c r="AN14" s="93">
        <f>SUM(AN4:AN13)</f>
        <v>0</v>
      </c>
      <c r="AO14" s="93">
        <f>SUM(AO4:AO13)</f>
        <v>0</v>
      </c>
      <c r="AP14" s="93">
        <f>SUM(AP4:AP13)</f>
        <v>0</v>
      </c>
      <c r="AQ14" s="93">
        <f>SUM(AQ4:AQ13)</f>
        <v>0</v>
      </c>
      <c r="AR14" s="134">
        <v>0</v>
      </c>
      <c r="AS14" s="130">
        <f>SUM(AS4:AS13)</f>
        <v>0</v>
      </c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5"/>
      <c r="K15" s="29"/>
      <c r="L15" s="24"/>
      <c r="M15" s="24"/>
      <c r="N15" s="24"/>
      <c r="O15" s="24"/>
      <c r="P15" s="44"/>
      <c r="Q15" s="44"/>
      <c r="R15" s="47"/>
      <c r="S15" s="44"/>
      <c r="T15" s="44"/>
      <c r="U15" s="24"/>
      <c r="V15" s="24"/>
      <c r="W15" s="29"/>
      <c r="X15" s="44"/>
      <c r="Y15" s="44"/>
      <c r="Z15" s="44"/>
      <c r="AA15" s="44"/>
      <c r="AB15" s="44"/>
      <c r="AC15" s="44"/>
      <c r="AD15" s="44"/>
      <c r="AE15" s="44"/>
      <c r="AF15" s="45"/>
      <c r="AG15" s="29"/>
      <c r="AH15" s="24"/>
      <c r="AI15" s="24"/>
      <c r="AJ15" s="24"/>
      <c r="AK15" s="24"/>
      <c r="AL15" s="44"/>
      <c r="AM15" s="44"/>
      <c r="AN15" s="47"/>
      <c r="AO15" s="44"/>
      <c r="AP15" s="44"/>
      <c r="AQ15" s="24"/>
      <c r="AR15" s="24"/>
      <c r="AS15" s="29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37" t="s">
        <v>80</v>
      </c>
      <c r="C16" s="138"/>
      <c r="D16" s="139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4"/>
      <c r="L16" s="18" t="s">
        <v>25</v>
      </c>
      <c r="M16" s="18" t="s">
        <v>26</v>
      </c>
      <c r="N16" s="18" t="s">
        <v>81</v>
      </c>
      <c r="O16" s="18" t="s">
        <v>82</v>
      </c>
      <c r="Q16" s="47"/>
      <c r="R16" s="47" t="s">
        <v>41</v>
      </c>
      <c r="S16" s="47"/>
      <c r="T16" s="44" t="s">
        <v>42</v>
      </c>
      <c r="U16" s="24"/>
      <c r="V16" s="29"/>
      <c r="W16" s="29"/>
      <c r="X16" s="140"/>
      <c r="Y16" s="140"/>
      <c r="Z16" s="140"/>
      <c r="AA16" s="140"/>
      <c r="AB16" s="140"/>
      <c r="AC16" s="47"/>
      <c r="AD16" s="47"/>
      <c r="AE16" s="47"/>
      <c r="AF16" s="44"/>
      <c r="AG16" s="44"/>
      <c r="AH16" s="44"/>
      <c r="AI16" s="44"/>
      <c r="AJ16" s="44"/>
      <c r="AK16" s="44"/>
      <c r="AM16" s="29"/>
      <c r="AN16" s="140"/>
      <c r="AO16" s="140"/>
      <c r="AP16" s="140"/>
      <c r="AQ16" s="140"/>
      <c r="AR16" s="140"/>
      <c r="AS16" s="140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49" t="s">
        <v>83</v>
      </c>
      <c r="C17" s="12"/>
      <c r="D17" s="51"/>
      <c r="E17" s="141">
        <v>69</v>
      </c>
      <c r="F17" s="141">
        <v>4</v>
      </c>
      <c r="G17" s="141">
        <v>28</v>
      </c>
      <c r="H17" s="141">
        <v>47</v>
      </c>
      <c r="I17" s="141">
        <v>192</v>
      </c>
      <c r="J17" s="142">
        <v>0.50900000000000001</v>
      </c>
      <c r="K17" s="44">
        <f>PRODUCT(I17/J17)</f>
        <v>377.21021611001964</v>
      </c>
      <c r="L17" s="143">
        <f>PRODUCT((F17+G17)/E17)</f>
        <v>0.46376811594202899</v>
      </c>
      <c r="M17" s="143">
        <f>PRODUCT(H17/E17)</f>
        <v>0.6811594202898551</v>
      </c>
      <c r="N17" s="143">
        <f>PRODUCT((F17+G17+H17)/E17)</f>
        <v>1.144927536231884</v>
      </c>
      <c r="O17" s="143">
        <f>PRODUCT(I17/E17)</f>
        <v>2.7826086956521738</v>
      </c>
      <c r="Q17" s="47"/>
      <c r="R17" s="47"/>
      <c r="S17" s="47"/>
      <c r="T17" s="44" t="s">
        <v>43</v>
      </c>
      <c r="U17" s="44"/>
      <c r="V17" s="44"/>
      <c r="W17" s="44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7"/>
      <c r="AO17" s="47"/>
      <c r="AP17" s="47"/>
      <c r="AQ17" s="47"/>
      <c r="AR17" s="47"/>
      <c r="AS17" s="47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44" t="s">
        <v>49</v>
      </c>
      <c r="C18" s="145"/>
      <c r="D18" s="146"/>
      <c r="E18" s="141">
        <f>PRODUCT(E14+Q14)</f>
        <v>53</v>
      </c>
      <c r="F18" s="141">
        <f>PRODUCT(F14+R14)</f>
        <v>3</v>
      </c>
      <c r="G18" s="141">
        <f>PRODUCT(G14+S14)</f>
        <v>27</v>
      </c>
      <c r="H18" s="141">
        <f>PRODUCT(H14+T14)</f>
        <v>38</v>
      </c>
      <c r="I18" s="141">
        <f>PRODUCT(I14+U14)</f>
        <v>0</v>
      </c>
      <c r="J18" s="142">
        <v>0</v>
      </c>
      <c r="K18" s="44">
        <v>0</v>
      </c>
      <c r="L18" s="143">
        <f>PRODUCT((F18+G18)/E18)</f>
        <v>0.56603773584905659</v>
      </c>
      <c r="M18" s="143">
        <f>PRODUCT(H18/E18)</f>
        <v>0.71698113207547165</v>
      </c>
      <c r="N18" s="143">
        <f>PRODUCT((F18+G18+H18)/E18)</f>
        <v>1.2830188679245282</v>
      </c>
      <c r="O18" s="143">
        <f>PRODUCT(I18/E18)</f>
        <v>0</v>
      </c>
      <c r="Q18" s="47"/>
      <c r="R18" s="47"/>
      <c r="S18" s="47"/>
      <c r="T18" s="44"/>
      <c r="U18" s="44"/>
      <c r="V18" s="44"/>
      <c r="W18" s="44"/>
      <c r="X18" s="44"/>
      <c r="Y18" s="44"/>
      <c r="Z18" s="44"/>
      <c r="AA18" s="44"/>
      <c r="AB18" s="44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147" t="s">
        <v>76</v>
      </c>
      <c r="C19" s="148"/>
      <c r="D19" s="149"/>
      <c r="E19" s="141">
        <f>PRODUCT(AA14+AM14)</f>
        <v>0</v>
      </c>
      <c r="F19" s="141">
        <f>PRODUCT(AB14+AN14)</f>
        <v>0</v>
      </c>
      <c r="G19" s="141">
        <f>PRODUCT(AC14+AO14)</f>
        <v>0</v>
      </c>
      <c r="H19" s="141">
        <f>PRODUCT(AD14+AP14)</f>
        <v>0</v>
      </c>
      <c r="I19" s="141">
        <f>PRODUCT(AE14+AQ14)</f>
        <v>0</v>
      </c>
      <c r="J19" s="142">
        <v>0</v>
      </c>
      <c r="K19" s="24">
        <v>0</v>
      </c>
      <c r="L19" s="143">
        <v>0</v>
      </c>
      <c r="M19" s="143">
        <v>0</v>
      </c>
      <c r="N19" s="143">
        <v>0</v>
      </c>
      <c r="O19" s="143">
        <v>0</v>
      </c>
      <c r="Q19" s="47"/>
      <c r="R19" s="47"/>
      <c r="S19" s="4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47"/>
      <c r="AH19" s="47"/>
      <c r="AI19" s="47"/>
      <c r="AJ19" s="47"/>
      <c r="AK19" s="44"/>
      <c r="AL19" s="2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50" t="s">
        <v>79</v>
      </c>
      <c r="C20" s="151"/>
      <c r="D20" s="152"/>
      <c r="E20" s="141">
        <f>SUM(E17:E19)</f>
        <v>122</v>
      </c>
      <c r="F20" s="141">
        <f t="shared" ref="F20:I20" si="0">SUM(F17:F19)</f>
        <v>7</v>
      </c>
      <c r="G20" s="141">
        <f t="shared" si="0"/>
        <v>55</v>
      </c>
      <c r="H20" s="141">
        <f t="shared" si="0"/>
        <v>85</v>
      </c>
      <c r="I20" s="141">
        <f t="shared" si="0"/>
        <v>192</v>
      </c>
      <c r="J20" s="142">
        <v>0</v>
      </c>
      <c r="K20" s="44">
        <f>SUM(K17:K19)</f>
        <v>377.21021611001964</v>
      </c>
      <c r="L20" s="143">
        <f>PRODUCT((F20+G20)/E20)</f>
        <v>0.50819672131147542</v>
      </c>
      <c r="M20" s="143">
        <f>PRODUCT(H20/E20)</f>
        <v>0.69672131147540983</v>
      </c>
      <c r="N20" s="143">
        <f>PRODUCT((F20+G20+H20)/E20)</f>
        <v>1.2049180327868851</v>
      </c>
      <c r="O20" s="143">
        <v>2.78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24"/>
      <c r="F21" s="24"/>
      <c r="G21" s="24"/>
      <c r="H21" s="24"/>
      <c r="I21" s="24"/>
      <c r="J21" s="44"/>
      <c r="K21" s="44"/>
      <c r="L21" s="24"/>
      <c r="M21" s="24"/>
      <c r="N21" s="24"/>
      <c r="O21" s="24"/>
      <c r="P21" s="44"/>
      <c r="Q21" s="44"/>
      <c r="R21" s="44"/>
      <c r="S21" s="4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47"/>
      <c r="AH93" s="47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47"/>
      <c r="AH94" s="47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47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47"/>
      <c r="AH175" s="47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47"/>
      <c r="AH176" s="47"/>
      <c r="AI176" s="47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47"/>
      <c r="AH177" s="47"/>
      <c r="AI177" s="47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47"/>
      <c r="AH178" s="47"/>
      <c r="AI178" s="47"/>
      <c r="AJ178" s="47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47"/>
      <c r="AH179" s="47"/>
      <c r="AI179" s="47"/>
      <c r="AJ179" s="47"/>
      <c r="AK179" s="44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4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4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4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4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24"/>
      <c r="AL185" s="24"/>
    </row>
    <row r="186" spans="1:57" x14ac:dyDescent="0.25">
      <c r="R186" s="29"/>
      <c r="S186" s="29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</row>
    <row r="187" spans="1:57" x14ac:dyDescent="0.25">
      <c r="R187" s="29"/>
      <c r="S187" s="29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</row>
    <row r="188" spans="1:57" x14ac:dyDescent="0.25">
      <c r="R188" s="29"/>
      <c r="S188" s="29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</row>
    <row r="189" spans="1:57" x14ac:dyDescent="0.25">
      <c r="L189"/>
      <c r="M189"/>
      <c r="N189"/>
      <c r="O189"/>
      <c r="P189"/>
      <c r="R189" s="29"/>
      <c r="S189" s="29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:57" x14ac:dyDescent="0.25">
      <c r="L190"/>
      <c r="M190"/>
      <c r="N190"/>
      <c r="O190"/>
      <c r="P190"/>
      <c r="R190" s="29"/>
      <c r="S190" s="29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</sheetData>
  <sortState ref="B4:AF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0" customWidth="1"/>
    <col min="3" max="3" width="21.5703125" style="79" customWidth="1"/>
    <col min="4" max="4" width="10.5703125" style="102" customWidth="1"/>
    <col min="5" max="5" width="8" style="102" customWidth="1"/>
    <col min="6" max="6" width="0.7109375" style="29" customWidth="1"/>
    <col min="7" max="11" width="5.28515625" style="79" customWidth="1"/>
    <col min="12" max="12" width="6.42578125" style="79" customWidth="1"/>
    <col min="13" max="21" width="5.28515625" style="79" customWidth="1"/>
    <col min="22" max="22" width="10.85546875" style="79" customWidth="1"/>
    <col min="23" max="23" width="19.7109375" style="102" customWidth="1"/>
    <col min="24" max="24" width="9.7109375" style="79" customWidth="1"/>
    <col min="25" max="30" width="9.140625" style="103"/>
  </cols>
  <sheetData>
    <row r="1" spans="1:30" ht="18.75" x14ac:dyDescent="0.3">
      <c r="A1" s="1"/>
      <c r="B1" s="86" t="s">
        <v>50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7"/>
      <c r="X1" s="36"/>
      <c r="Y1" s="88"/>
      <c r="Z1" s="88"/>
      <c r="AA1" s="88"/>
      <c r="AB1" s="88"/>
      <c r="AC1" s="88"/>
      <c r="AD1" s="88"/>
    </row>
    <row r="2" spans="1:30" x14ac:dyDescent="0.25">
      <c r="A2" s="1"/>
      <c r="B2" s="10" t="s">
        <v>32</v>
      </c>
      <c r="C2" s="81" t="s">
        <v>46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9"/>
      <c r="X2" s="27"/>
      <c r="Y2" s="88"/>
      <c r="Z2" s="88"/>
      <c r="AA2" s="88"/>
      <c r="AB2" s="88"/>
      <c r="AC2" s="88"/>
      <c r="AD2" s="88"/>
    </row>
    <row r="3" spans="1:30" x14ac:dyDescent="0.25">
      <c r="A3" s="1"/>
      <c r="B3" s="90" t="s">
        <v>64</v>
      </c>
      <c r="C3" s="22" t="s">
        <v>51</v>
      </c>
      <c r="D3" s="91" t="s">
        <v>52</v>
      </c>
      <c r="E3" s="92" t="s">
        <v>1</v>
      </c>
      <c r="F3" s="24"/>
      <c r="G3" s="93" t="s">
        <v>53</v>
      </c>
      <c r="H3" s="94" t="s">
        <v>54</v>
      </c>
      <c r="I3" s="94" t="s">
        <v>30</v>
      </c>
      <c r="J3" s="17" t="s">
        <v>55</v>
      </c>
      <c r="K3" s="95" t="s">
        <v>56</v>
      </c>
      <c r="L3" s="95" t="s">
        <v>57</v>
      </c>
      <c r="M3" s="93" t="s">
        <v>58</v>
      </c>
      <c r="N3" s="93" t="s">
        <v>29</v>
      </c>
      <c r="O3" s="94" t="s">
        <v>59</v>
      </c>
      <c r="P3" s="93" t="s">
        <v>54</v>
      </c>
      <c r="Q3" s="93" t="s">
        <v>16</v>
      </c>
      <c r="R3" s="93">
        <v>1</v>
      </c>
      <c r="S3" s="93">
        <v>2</v>
      </c>
      <c r="T3" s="93">
        <v>3</v>
      </c>
      <c r="U3" s="93" t="s">
        <v>60</v>
      </c>
      <c r="V3" s="17" t="s">
        <v>21</v>
      </c>
      <c r="W3" s="16" t="s">
        <v>61</v>
      </c>
      <c r="X3" s="16" t="s">
        <v>62</v>
      </c>
      <c r="Y3" s="88"/>
      <c r="Z3" s="88"/>
      <c r="AA3" s="88"/>
      <c r="AB3" s="88"/>
      <c r="AC3" s="88"/>
      <c r="AD3" s="88"/>
    </row>
    <row r="4" spans="1:30" x14ac:dyDescent="0.25">
      <c r="A4" s="1"/>
      <c r="B4" s="98" t="s">
        <v>65</v>
      </c>
      <c r="C4" s="104" t="s">
        <v>66</v>
      </c>
      <c r="D4" s="97" t="s">
        <v>63</v>
      </c>
      <c r="E4" s="105" t="s">
        <v>39</v>
      </c>
      <c r="F4" s="107"/>
      <c r="G4" s="96">
        <v>1</v>
      </c>
      <c r="H4" s="99"/>
      <c r="I4" s="96"/>
      <c r="J4" s="96"/>
      <c r="K4" s="96" t="s">
        <v>67</v>
      </c>
      <c r="L4" s="96"/>
      <c r="M4" s="96">
        <v>1</v>
      </c>
      <c r="N4" s="96"/>
      <c r="O4" s="96"/>
      <c r="P4" s="96"/>
      <c r="Q4" s="96"/>
      <c r="R4" s="96"/>
      <c r="S4" s="96"/>
      <c r="T4" s="96"/>
      <c r="U4" s="96"/>
      <c r="V4" s="106"/>
      <c r="W4" s="98" t="s">
        <v>68</v>
      </c>
      <c r="X4" s="96">
        <v>408</v>
      </c>
      <c r="Y4" s="88"/>
      <c r="Z4" s="88"/>
      <c r="AA4" s="88"/>
      <c r="AB4" s="88"/>
      <c r="AC4" s="88"/>
      <c r="AD4" s="88"/>
    </row>
    <row r="5" spans="1:30" x14ac:dyDescent="0.25">
      <c r="A5" s="9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9"/>
      <c r="Y5" s="88"/>
      <c r="Z5" s="88"/>
      <c r="AA5" s="88"/>
      <c r="AB5" s="88"/>
      <c r="AC5" s="88"/>
      <c r="AD5" s="88"/>
    </row>
    <row r="6" spans="1:30" x14ac:dyDescent="0.25">
      <c r="A6" s="9"/>
      <c r="B6" s="100"/>
      <c r="C6" s="44"/>
      <c r="D6" s="100"/>
      <c r="E6" s="101"/>
      <c r="G6" s="44"/>
      <c r="H6" s="47"/>
      <c r="I6" s="44"/>
      <c r="J6" s="24"/>
      <c r="K6" s="24"/>
      <c r="L6" s="24"/>
      <c r="M6" s="44"/>
      <c r="N6" s="44"/>
      <c r="O6" s="44"/>
      <c r="P6" s="44"/>
      <c r="Q6" s="44"/>
      <c r="R6" s="44"/>
      <c r="S6" s="44"/>
      <c r="T6" s="44"/>
      <c r="U6" s="44"/>
      <c r="V6" s="44"/>
      <c r="W6" s="100"/>
      <c r="X6" s="44"/>
      <c r="Y6" s="88"/>
      <c r="Z6" s="88"/>
      <c r="AA6" s="88"/>
      <c r="AB6" s="88"/>
      <c r="AC6" s="88"/>
      <c r="AD6" s="88"/>
    </row>
    <row r="7" spans="1:30" x14ac:dyDescent="0.25">
      <c r="A7" s="9"/>
      <c r="B7" s="100"/>
      <c r="C7" s="44"/>
      <c r="D7" s="100"/>
      <c r="E7" s="101"/>
      <c r="G7" s="44"/>
      <c r="H7" s="47"/>
      <c r="I7" s="44"/>
      <c r="J7" s="24"/>
      <c r="K7" s="24"/>
      <c r="L7" s="24"/>
      <c r="M7" s="44"/>
      <c r="N7" s="44"/>
      <c r="O7" s="44"/>
      <c r="P7" s="44"/>
      <c r="Q7" s="44"/>
      <c r="R7" s="44"/>
      <c r="S7" s="44"/>
      <c r="T7" s="44"/>
      <c r="U7" s="44"/>
      <c r="V7" s="44"/>
      <c r="W7" s="100"/>
      <c r="X7" s="44"/>
      <c r="Y7" s="88"/>
      <c r="Z7" s="88"/>
      <c r="AA7" s="88"/>
      <c r="AB7" s="88"/>
      <c r="AC7" s="88"/>
      <c r="AD7" s="88"/>
    </row>
    <row r="8" spans="1:30" x14ac:dyDescent="0.25">
      <c r="A8" s="9"/>
      <c r="B8" s="100"/>
      <c r="C8" s="44"/>
      <c r="D8" s="100"/>
      <c r="E8" s="101"/>
      <c r="G8" s="44"/>
      <c r="H8" s="47"/>
      <c r="I8" s="44"/>
      <c r="J8" s="24"/>
      <c r="K8" s="24"/>
      <c r="L8" s="24"/>
      <c r="M8" s="44"/>
      <c r="N8" s="44"/>
      <c r="O8" s="44"/>
      <c r="P8" s="44"/>
      <c r="Q8" s="44"/>
      <c r="R8" s="44"/>
      <c r="S8" s="44"/>
      <c r="T8" s="44"/>
      <c r="U8" s="44"/>
      <c r="V8" s="44"/>
      <c r="W8" s="100"/>
      <c r="X8" s="44"/>
      <c r="Y8" s="88"/>
      <c r="Z8" s="88"/>
      <c r="AA8" s="88"/>
      <c r="AB8" s="88"/>
      <c r="AC8" s="88"/>
      <c r="AD8" s="88"/>
    </row>
    <row r="9" spans="1:30" x14ac:dyDescent="0.25">
      <c r="A9" s="9"/>
      <c r="B9" s="100"/>
      <c r="C9" s="44"/>
      <c r="D9" s="100"/>
      <c r="E9" s="101"/>
      <c r="G9" s="44"/>
      <c r="H9" s="47"/>
      <c r="I9" s="44"/>
      <c r="J9" s="24"/>
      <c r="K9" s="24"/>
      <c r="L9" s="24"/>
      <c r="M9" s="44"/>
      <c r="N9" s="44"/>
      <c r="O9" s="44"/>
      <c r="P9" s="44"/>
      <c r="Q9" s="44"/>
      <c r="R9" s="44"/>
      <c r="S9" s="44"/>
      <c r="T9" s="44"/>
      <c r="U9" s="44"/>
      <c r="V9" s="44"/>
      <c r="W9" s="100"/>
      <c r="X9" s="44"/>
      <c r="Y9" s="88"/>
      <c r="Z9" s="88"/>
      <c r="AA9" s="88"/>
      <c r="AB9" s="88"/>
      <c r="AC9" s="88"/>
      <c r="AD9" s="88"/>
    </row>
    <row r="10" spans="1:30" x14ac:dyDescent="0.25">
      <c r="A10" s="9"/>
      <c r="B10" s="100"/>
      <c r="C10" s="44"/>
      <c r="D10" s="100"/>
      <c r="E10" s="101"/>
      <c r="G10" s="44"/>
      <c r="H10" s="47"/>
      <c r="I10" s="44"/>
      <c r="J10" s="24"/>
      <c r="K10" s="24"/>
      <c r="L10" s="2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100"/>
      <c r="X10" s="44"/>
      <c r="Y10" s="88"/>
      <c r="Z10" s="88"/>
      <c r="AA10" s="88"/>
      <c r="AB10" s="88"/>
      <c r="AC10" s="88"/>
      <c r="AD10" s="88"/>
    </row>
    <row r="11" spans="1:30" x14ac:dyDescent="0.25">
      <c r="A11" s="9"/>
      <c r="B11" s="100"/>
      <c r="C11" s="44"/>
      <c r="D11" s="100"/>
      <c r="E11" s="101"/>
      <c r="G11" s="44"/>
      <c r="H11" s="47"/>
      <c r="I11" s="44"/>
      <c r="J11" s="24"/>
      <c r="K11" s="24"/>
      <c r="L11" s="2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100"/>
      <c r="X11" s="44"/>
      <c r="Y11" s="88"/>
      <c r="Z11" s="88"/>
      <c r="AA11" s="88"/>
      <c r="AB11" s="88"/>
      <c r="AC11" s="88"/>
      <c r="AD11" s="88"/>
    </row>
    <row r="12" spans="1:30" x14ac:dyDescent="0.25">
      <c r="A12" s="9"/>
      <c r="B12" s="100"/>
      <c r="C12" s="44"/>
      <c r="D12" s="100"/>
      <c r="E12" s="101"/>
      <c r="G12" s="44"/>
      <c r="H12" s="47"/>
      <c r="I12" s="44"/>
      <c r="J12" s="24"/>
      <c r="K12" s="24"/>
      <c r="L12" s="2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100"/>
      <c r="X12" s="44"/>
      <c r="Y12" s="88"/>
      <c r="Z12" s="88"/>
      <c r="AA12" s="88"/>
      <c r="AB12" s="88"/>
      <c r="AC12" s="88"/>
      <c r="AD12" s="88"/>
    </row>
    <row r="13" spans="1:30" x14ac:dyDescent="0.25">
      <c r="A13" s="9"/>
      <c r="B13" s="100"/>
      <c r="C13" s="44"/>
      <c r="D13" s="100"/>
      <c r="E13" s="101"/>
      <c r="G13" s="44"/>
      <c r="H13" s="47"/>
      <c r="I13" s="44"/>
      <c r="J13" s="24"/>
      <c r="K13" s="24"/>
      <c r="L13" s="2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100"/>
      <c r="X13" s="44"/>
      <c r="Y13" s="88"/>
      <c r="Z13" s="88"/>
      <c r="AA13" s="88"/>
      <c r="AB13" s="88"/>
      <c r="AC13" s="88"/>
      <c r="AD13" s="88"/>
    </row>
    <row r="14" spans="1:30" x14ac:dyDescent="0.25">
      <c r="A14" s="9"/>
      <c r="B14" s="100"/>
      <c r="C14" s="44"/>
      <c r="D14" s="100"/>
      <c r="E14" s="101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100"/>
      <c r="X14" s="44"/>
      <c r="Y14" s="88"/>
      <c r="Z14" s="88"/>
      <c r="AA14" s="88"/>
      <c r="AB14" s="88"/>
      <c r="AC14" s="88"/>
      <c r="AD14" s="88"/>
    </row>
    <row r="15" spans="1:30" x14ac:dyDescent="0.25">
      <c r="A15" s="9"/>
      <c r="B15" s="100"/>
      <c r="C15" s="44"/>
      <c r="D15" s="100"/>
      <c r="E15" s="101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100"/>
      <c r="X15" s="44"/>
      <c r="Y15" s="88"/>
      <c r="Z15" s="88"/>
      <c r="AA15" s="88"/>
      <c r="AB15" s="88"/>
      <c r="AC15" s="88"/>
      <c r="AD15" s="88"/>
    </row>
    <row r="16" spans="1:30" x14ac:dyDescent="0.25">
      <c r="A16" s="9"/>
      <c r="B16" s="100"/>
      <c r="C16" s="44"/>
      <c r="D16" s="100"/>
      <c r="E16" s="101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100"/>
      <c r="X16" s="44"/>
      <c r="Y16" s="88"/>
      <c r="Z16" s="88"/>
      <c r="AA16" s="88"/>
      <c r="AB16" s="88"/>
      <c r="AC16" s="88"/>
      <c r="AD16" s="88"/>
    </row>
    <row r="17" spans="1:30" x14ac:dyDescent="0.25">
      <c r="A17" s="9"/>
      <c r="B17" s="100"/>
      <c r="C17" s="44"/>
      <c r="D17" s="100"/>
      <c r="E17" s="101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100"/>
      <c r="X17" s="44"/>
      <c r="Y17" s="88"/>
      <c r="Z17" s="88"/>
      <c r="AA17" s="88"/>
      <c r="AB17" s="88"/>
      <c r="AC17" s="88"/>
      <c r="AD17" s="88"/>
    </row>
    <row r="18" spans="1:30" x14ac:dyDescent="0.25">
      <c r="A18" s="9"/>
      <c r="B18" s="100"/>
      <c r="C18" s="44"/>
      <c r="D18" s="100"/>
      <c r="E18" s="101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100"/>
      <c r="X18" s="44"/>
      <c r="Y18" s="88"/>
      <c r="Z18" s="88"/>
      <c r="AA18" s="88"/>
      <c r="AB18" s="88"/>
      <c r="AC18" s="88"/>
      <c r="AD18" s="88"/>
    </row>
    <row r="19" spans="1:30" x14ac:dyDescent="0.25">
      <c r="A19" s="9"/>
      <c r="B19" s="100"/>
      <c r="C19" s="44"/>
      <c r="D19" s="100"/>
      <c r="E19" s="101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100"/>
      <c r="X19" s="44"/>
      <c r="Y19" s="88"/>
      <c r="Z19" s="88"/>
      <c r="AA19" s="88"/>
      <c r="AB19" s="88"/>
      <c r="AC19" s="88"/>
      <c r="AD19" s="88"/>
    </row>
    <row r="20" spans="1:30" x14ac:dyDescent="0.25">
      <c r="A20" s="9"/>
      <c r="B20" s="100"/>
      <c r="C20" s="44"/>
      <c r="D20" s="100"/>
      <c r="E20" s="101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100"/>
      <c r="X20" s="44"/>
      <c r="Y20" s="88"/>
      <c r="Z20" s="88"/>
      <c r="AA20" s="88"/>
      <c r="AB20" s="88"/>
      <c r="AC20" s="88"/>
      <c r="AD20" s="88"/>
    </row>
    <row r="21" spans="1:30" x14ac:dyDescent="0.25">
      <c r="A21" s="9"/>
      <c r="B21" s="100"/>
      <c r="C21" s="44"/>
      <c r="D21" s="100"/>
      <c r="E21" s="101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100"/>
      <c r="X21" s="44"/>
      <c r="Y21" s="88"/>
      <c r="Z21" s="88"/>
      <c r="AA21" s="88"/>
      <c r="AB21" s="88"/>
      <c r="AC21" s="88"/>
      <c r="AD21" s="88"/>
    </row>
    <row r="22" spans="1:30" x14ac:dyDescent="0.25">
      <c r="A22" s="9"/>
      <c r="B22" s="100"/>
      <c r="C22" s="44"/>
      <c r="D22" s="100"/>
      <c r="E22" s="101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100"/>
      <c r="X22" s="44"/>
      <c r="Y22" s="88"/>
      <c r="Z22" s="88"/>
      <c r="AA22" s="88"/>
      <c r="AB22" s="88"/>
      <c r="AC22" s="88"/>
      <c r="AD22" s="88"/>
    </row>
    <row r="23" spans="1:30" x14ac:dyDescent="0.25">
      <c r="A23" s="9"/>
      <c r="B23" s="100"/>
      <c r="C23" s="44"/>
      <c r="D23" s="100"/>
      <c r="E23" s="101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100"/>
      <c r="X23" s="44"/>
      <c r="Y23" s="88"/>
      <c r="Z23" s="88"/>
      <c r="AA23" s="88"/>
      <c r="AB23" s="88"/>
      <c r="AC23" s="88"/>
      <c r="AD23" s="88"/>
    </row>
    <row r="24" spans="1:30" x14ac:dyDescent="0.25">
      <c r="A24" s="9"/>
      <c r="B24" s="100"/>
      <c r="C24" s="44"/>
      <c r="D24" s="100"/>
      <c r="E24" s="101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100"/>
      <c r="X24" s="44"/>
      <c r="Y24" s="88"/>
      <c r="Z24" s="88"/>
      <c r="AA24" s="88"/>
      <c r="AB24" s="88"/>
      <c r="AC24" s="88"/>
      <c r="AD24" s="88"/>
    </row>
    <row r="25" spans="1:30" x14ac:dyDescent="0.25">
      <c r="A25" s="9"/>
      <c r="B25" s="100"/>
      <c r="C25" s="44"/>
      <c r="D25" s="100"/>
      <c r="E25" s="101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100"/>
      <c r="X25" s="44"/>
      <c r="Y25" s="88"/>
      <c r="Z25" s="88"/>
      <c r="AA25" s="88"/>
      <c r="AB25" s="88"/>
      <c r="AC25" s="88"/>
      <c r="AD25" s="88"/>
    </row>
    <row r="26" spans="1:30" x14ac:dyDescent="0.25">
      <c r="A26" s="9"/>
      <c r="B26" s="100"/>
      <c r="C26" s="44"/>
      <c r="D26" s="100"/>
      <c r="E26" s="101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100"/>
      <c r="X26" s="44"/>
      <c r="Y26" s="88"/>
      <c r="Z26" s="88"/>
      <c r="AA26" s="88"/>
      <c r="AB26" s="88"/>
      <c r="AC26" s="88"/>
      <c r="AD26" s="88"/>
    </row>
    <row r="27" spans="1:30" x14ac:dyDescent="0.25">
      <c r="A27" s="9"/>
      <c r="B27" s="100"/>
      <c r="C27" s="44"/>
      <c r="D27" s="100"/>
      <c r="E27" s="101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100"/>
      <c r="X27" s="44"/>
      <c r="Y27" s="88"/>
      <c r="Z27" s="88"/>
      <c r="AA27" s="88"/>
      <c r="AB27" s="88"/>
      <c r="AC27" s="88"/>
      <c r="AD27" s="88"/>
    </row>
    <row r="28" spans="1:30" x14ac:dyDescent="0.25">
      <c r="A28" s="9"/>
      <c r="B28" s="100"/>
      <c r="C28" s="44"/>
      <c r="D28" s="100"/>
      <c r="E28" s="101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100"/>
      <c r="X28" s="44"/>
      <c r="Y28" s="88"/>
      <c r="Z28" s="88"/>
      <c r="AA28" s="88"/>
      <c r="AB28" s="88"/>
      <c r="AC28" s="88"/>
      <c r="AD28" s="88"/>
    </row>
    <row r="29" spans="1:30" x14ac:dyDescent="0.25">
      <c r="A29" s="9"/>
      <c r="B29" s="100"/>
      <c r="C29" s="44"/>
      <c r="D29" s="100"/>
      <c r="E29" s="101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100"/>
      <c r="X29" s="44"/>
      <c r="Y29" s="88"/>
      <c r="Z29" s="88"/>
      <c r="AA29" s="88"/>
      <c r="AB29" s="88"/>
      <c r="AC29" s="88"/>
      <c r="AD29" s="88"/>
    </row>
    <row r="30" spans="1:30" x14ac:dyDescent="0.25">
      <c r="A30" s="9"/>
      <c r="B30" s="100"/>
      <c r="C30" s="44"/>
      <c r="D30" s="100"/>
      <c r="E30" s="101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100"/>
      <c r="X30" s="44"/>
      <c r="Y30" s="88"/>
      <c r="Z30" s="88"/>
      <c r="AA30" s="88"/>
      <c r="AB30" s="88"/>
      <c r="AC30" s="88"/>
      <c r="AD30" s="88"/>
    </row>
    <row r="31" spans="1:30" x14ac:dyDescent="0.25">
      <c r="A31" s="9"/>
      <c r="B31" s="100"/>
      <c r="C31" s="44"/>
      <c r="D31" s="100"/>
      <c r="E31" s="101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100"/>
      <c r="X31" s="44"/>
      <c r="Y31" s="88"/>
      <c r="Z31" s="88"/>
      <c r="AA31" s="88"/>
      <c r="AB31" s="88"/>
      <c r="AC31" s="88"/>
      <c r="AD31" s="88"/>
    </row>
    <row r="32" spans="1:30" x14ac:dyDescent="0.25">
      <c r="A32" s="9"/>
      <c r="B32" s="100"/>
      <c r="C32" s="44"/>
      <c r="D32" s="100"/>
      <c r="E32" s="101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100"/>
      <c r="X32" s="44"/>
      <c r="Y32" s="88"/>
      <c r="Z32" s="88"/>
      <c r="AA32" s="88"/>
      <c r="AB32" s="88"/>
      <c r="AC32" s="88"/>
      <c r="AD32" s="88"/>
    </row>
    <row r="33" spans="1:30" x14ac:dyDescent="0.25">
      <c r="A33" s="9"/>
      <c r="B33" s="100"/>
      <c r="C33" s="44"/>
      <c r="D33" s="100"/>
      <c r="E33" s="101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100"/>
      <c r="X33" s="44"/>
      <c r="Y33" s="88"/>
      <c r="Z33" s="88"/>
      <c r="AA33" s="88"/>
      <c r="AB33" s="88"/>
      <c r="AC33" s="88"/>
      <c r="AD33" s="88"/>
    </row>
    <row r="34" spans="1:30" x14ac:dyDescent="0.25">
      <c r="A34" s="9"/>
      <c r="B34" s="100"/>
      <c r="C34" s="44"/>
      <c r="D34" s="100"/>
      <c r="E34" s="101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100"/>
      <c r="X34" s="44"/>
      <c r="Y34" s="88"/>
      <c r="Z34" s="88"/>
      <c r="AA34" s="88"/>
      <c r="AB34" s="88"/>
      <c r="AC34" s="88"/>
      <c r="AD34" s="88"/>
    </row>
    <row r="35" spans="1:30" x14ac:dyDescent="0.25">
      <c r="A35" s="9"/>
      <c r="B35" s="100"/>
      <c r="C35" s="44"/>
      <c r="D35" s="100"/>
      <c r="E35" s="101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100"/>
      <c r="X35" s="44"/>
      <c r="Y35" s="88"/>
      <c r="Z35" s="88"/>
      <c r="AA35" s="88"/>
      <c r="AB35" s="88"/>
      <c r="AC35" s="88"/>
      <c r="AD35" s="88"/>
    </row>
    <row r="36" spans="1:30" x14ac:dyDescent="0.25">
      <c r="A36" s="9"/>
      <c r="B36" s="100"/>
      <c r="C36" s="44"/>
      <c r="D36" s="100"/>
      <c r="E36" s="101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100"/>
      <c r="X36" s="44"/>
      <c r="Y36" s="88"/>
      <c r="Z36" s="88"/>
      <c r="AA36" s="88"/>
      <c r="AB36" s="88"/>
      <c r="AC36" s="88"/>
      <c r="AD36" s="88"/>
    </row>
    <row r="37" spans="1:30" x14ac:dyDescent="0.25">
      <c r="A37" s="9"/>
      <c r="B37" s="100"/>
      <c r="C37" s="44"/>
      <c r="D37" s="100"/>
      <c r="E37" s="101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100"/>
      <c r="X37" s="44"/>
      <c r="Y37" s="88"/>
      <c r="Z37" s="88"/>
      <c r="AA37" s="88"/>
      <c r="AB37" s="88"/>
      <c r="AC37" s="88"/>
      <c r="AD37" s="88"/>
    </row>
    <row r="38" spans="1:30" x14ac:dyDescent="0.25">
      <c r="A38" s="9"/>
      <c r="B38" s="100"/>
      <c r="C38" s="44"/>
      <c r="D38" s="100"/>
      <c r="E38" s="101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100"/>
      <c r="X38" s="44"/>
      <c r="Y38" s="88"/>
      <c r="Z38" s="88"/>
      <c r="AA38" s="88"/>
      <c r="AB38" s="88"/>
      <c r="AC38" s="88"/>
      <c r="AD38" s="88"/>
    </row>
    <row r="39" spans="1:30" x14ac:dyDescent="0.25">
      <c r="A39" s="9"/>
      <c r="B39" s="100"/>
      <c r="C39" s="44"/>
      <c r="D39" s="100"/>
      <c r="E39" s="101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100"/>
      <c r="X39" s="44"/>
      <c r="Y39" s="88"/>
      <c r="Z39" s="88"/>
      <c r="AA39" s="88"/>
      <c r="AB39" s="88"/>
      <c r="AC39" s="88"/>
      <c r="AD39" s="88"/>
    </row>
    <row r="40" spans="1:30" x14ac:dyDescent="0.25">
      <c r="A40" s="9"/>
      <c r="B40" s="100"/>
      <c r="C40" s="44"/>
      <c r="D40" s="100"/>
      <c r="E40" s="101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100"/>
      <c r="X40" s="44"/>
      <c r="Y40" s="88"/>
      <c r="Z40" s="88"/>
      <c r="AA40" s="88"/>
      <c r="AB40" s="88"/>
      <c r="AC40" s="88"/>
      <c r="AD40" s="88"/>
    </row>
    <row r="41" spans="1:30" x14ac:dyDescent="0.25">
      <c r="A41" s="9"/>
      <c r="B41" s="100"/>
      <c r="C41" s="44"/>
      <c r="D41" s="100"/>
      <c r="E41" s="101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100"/>
      <c r="X41" s="44"/>
      <c r="Y41" s="88"/>
      <c r="Z41" s="88"/>
      <c r="AA41" s="88"/>
      <c r="AB41" s="88"/>
      <c r="AC41" s="88"/>
      <c r="AD41" s="88"/>
    </row>
    <row r="42" spans="1:30" x14ac:dyDescent="0.25">
      <c r="A42" s="9"/>
      <c r="B42" s="100"/>
      <c r="C42" s="44"/>
      <c r="D42" s="100"/>
      <c r="E42" s="101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100"/>
      <c r="X42" s="44"/>
      <c r="Y42" s="88"/>
      <c r="Z42" s="88"/>
      <c r="AA42" s="88"/>
      <c r="AB42" s="88"/>
      <c r="AC42" s="88"/>
      <c r="AD42" s="88"/>
    </row>
    <row r="43" spans="1:30" x14ac:dyDescent="0.25">
      <c r="A43" s="9"/>
      <c r="B43" s="100"/>
      <c r="C43" s="44"/>
      <c r="D43" s="100"/>
      <c r="E43" s="101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100"/>
      <c r="X43" s="44"/>
      <c r="Y43" s="88"/>
      <c r="Z43" s="88"/>
      <c r="AA43" s="88"/>
      <c r="AB43" s="88"/>
      <c r="AC43" s="88"/>
      <c r="AD43" s="88"/>
    </row>
    <row r="44" spans="1:30" x14ac:dyDescent="0.25">
      <c r="A44" s="9"/>
      <c r="B44" s="100"/>
      <c r="C44" s="44"/>
      <c r="D44" s="100"/>
      <c r="E44" s="101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100"/>
      <c r="X44" s="44"/>
      <c r="Y44" s="88"/>
      <c r="Z44" s="88"/>
      <c r="AA44" s="88"/>
      <c r="AB44" s="88"/>
      <c r="AC44" s="88"/>
      <c r="AD44" s="88"/>
    </row>
    <row r="45" spans="1:30" x14ac:dyDescent="0.25">
      <c r="A45" s="9"/>
      <c r="B45" s="100"/>
      <c r="C45" s="44"/>
      <c r="D45" s="100"/>
      <c r="E45" s="101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100"/>
      <c r="X45" s="44"/>
      <c r="Y45" s="88"/>
      <c r="Z45" s="88"/>
      <c r="AA45" s="88"/>
      <c r="AB45" s="88"/>
      <c r="AC45" s="88"/>
      <c r="AD45" s="88"/>
    </row>
    <row r="46" spans="1:30" x14ac:dyDescent="0.25">
      <c r="A46" s="9"/>
      <c r="B46" s="100"/>
      <c r="C46" s="44"/>
      <c r="D46" s="100"/>
      <c r="E46" s="101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100"/>
      <c r="X46" s="44"/>
      <c r="Y46" s="88"/>
      <c r="Z46" s="88"/>
      <c r="AA46" s="88"/>
      <c r="AB46" s="88"/>
      <c r="AC46" s="88"/>
      <c r="AD46" s="88"/>
    </row>
    <row r="47" spans="1:30" x14ac:dyDescent="0.25">
      <c r="A47" s="9"/>
      <c r="B47" s="100"/>
      <c r="C47" s="44"/>
      <c r="D47" s="100"/>
      <c r="E47" s="101"/>
      <c r="G47" s="44"/>
      <c r="H47" s="47"/>
      <c r="I47" s="44"/>
      <c r="J47" s="24"/>
      <c r="K47" s="24"/>
      <c r="L47" s="2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100"/>
      <c r="X47" s="44"/>
      <c r="Y47" s="88"/>
      <c r="Z47" s="88"/>
      <c r="AA47" s="88"/>
      <c r="AB47" s="88"/>
      <c r="AC47" s="88"/>
      <c r="AD47" s="88"/>
    </row>
    <row r="48" spans="1:30" x14ac:dyDescent="0.25">
      <c r="A48" s="9"/>
      <c r="B48" s="100"/>
      <c r="C48" s="44"/>
      <c r="D48" s="100"/>
      <c r="E48" s="101"/>
      <c r="G48" s="44"/>
      <c r="H48" s="47"/>
      <c r="I48" s="44"/>
      <c r="J48" s="24"/>
      <c r="K48" s="24"/>
      <c r="L48" s="2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100"/>
      <c r="X48" s="44"/>
      <c r="Y48" s="88"/>
      <c r="Z48" s="88"/>
      <c r="AA48" s="88"/>
      <c r="AB48" s="88"/>
      <c r="AC48" s="88"/>
      <c r="AD48" s="88"/>
    </row>
    <row r="49" spans="1:30" x14ac:dyDescent="0.25">
      <c r="A49" s="9"/>
      <c r="B49" s="100"/>
      <c r="C49" s="44"/>
      <c r="D49" s="100"/>
      <c r="E49" s="101"/>
      <c r="G49" s="44"/>
      <c r="H49" s="47"/>
      <c r="I49" s="44"/>
      <c r="J49" s="24"/>
      <c r="K49" s="24"/>
      <c r="L49" s="2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100"/>
      <c r="X49" s="44"/>
      <c r="Y49" s="88"/>
      <c r="Z49" s="88"/>
      <c r="AA49" s="88"/>
      <c r="AB49" s="88"/>
      <c r="AC49" s="88"/>
      <c r="AD49" s="88"/>
    </row>
    <row r="50" spans="1:30" x14ac:dyDescent="0.25">
      <c r="A50" s="9"/>
      <c r="B50" s="100"/>
      <c r="C50" s="44"/>
      <c r="D50" s="100"/>
      <c r="E50" s="101"/>
      <c r="G50" s="44"/>
      <c r="H50" s="47"/>
      <c r="I50" s="44"/>
      <c r="J50" s="24"/>
      <c r="K50" s="24"/>
      <c r="L50" s="2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100"/>
      <c r="X50" s="44"/>
      <c r="Y50" s="88"/>
      <c r="Z50" s="88"/>
      <c r="AA50" s="88"/>
      <c r="AB50" s="88"/>
      <c r="AC50" s="88"/>
      <c r="AD50" s="88"/>
    </row>
    <row r="51" spans="1:30" x14ac:dyDescent="0.25">
      <c r="A51" s="9"/>
      <c r="B51" s="100"/>
      <c r="C51" s="44"/>
      <c r="D51" s="100"/>
      <c r="E51" s="101"/>
      <c r="G51" s="44"/>
      <c r="H51" s="47"/>
      <c r="I51" s="44"/>
      <c r="J51" s="24"/>
      <c r="K51" s="24"/>
      <c r="L51" s="2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100"/>
      <c r="X51" s="44"/>
      <c r="Y51" s="88"/>
      <c r="Z51" s="88"/>
      <c r="AA51" s="88"/>
      <c r="AB51" s="88"/>
      <c r="AC51" s="88"/>
      <c r="AD51" s="88"/>
    </row>
    <row r="52" spans="1:30" x14ac:dyDescent="0.25">
      <c r="A52" s="9"/>
      <c r="B52" s="100"/>
      <c r="C52" s="44"/>
      <c r="D52" s="100"/>
      <c r="E52" s="101"/>
      <c r="G52" s="44"/>
      <c r="H52" s="47"/>
      <c r="I52" s="44"/>
      <c r="J52" s="24"/>
      <c r="K52" s="24"/>
      <c r="L52" s="2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100"/>
      <c r="X52" s="44"/>
      <c r="Y52" s="88"/>
      <c r="Z52" s="88"/>
      <c r="AA52" s="88"/>
      <c r="AB52" s="88"/>
      <c r="AC52" s="88"/>
      <c r="AD52" s="88"/>
    </row>
    <row r="53" spans="1:30" x14ac:dyDescent="0.25">
      <c r="A53" s="9"/>
      <c r="B53" s="100"/>
      <c r="C53" s="44"/>
      <c r="D53" s="100"/>
      <c r="E53" s="101"/>
      <c r="G53" s="44"/>
      <c r="H53" s="47"/>
      <c r="I53" s="44"/>
      <c r="J53" s="24"/>
      <c r="K53" s="24"/>
      <c r="L53" s="2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100"/>
      <c r="X53" s="44"/>
      <c r="Y53" s="88"/>
      <c r="Z53" s="88"/>
      <c r="AA53" s="88"/>
      <c r="AB53" s="88"/>
      <c r="AC53" s="88"/>
      <c r="AD53" s="88"/>
    </row>
    <row r="54" spans="1:30" x14ac:dyDescent="0.25">
      <c r="A54" s="9"/>
      <c r="B54" s="100"/>
      <c r="C54" s="44"/>
      <c r="D54" s="100"/>
      <c r="E54" s="101"/>
      <c r="G54" s="44"/>
      <c r="H54" s="47"/>
      <c r="I54" s="44"/>
      <c r="J54" s="24"/>
      <c r="K54" s="24"/>
      <c r="L54" s="2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100"/>
      <c r="X54" s="44"/>
      <c r="Y54" s="88"/>
      <c r="Z54" s="88"/>
      <c r="AA54" s="88"/>
      <c r="AB54" s="88"/>
      <c r="AC54" s="88"/>
      <c r="AD54" s="88"/>
    </row>
    <row r="55" spans="1:30" x14ac:dyDescent="0.25">
      <c r="A55" s="9"/>
      <c r="B55" s="100"/>
      <c r="C55" s="44"/>
      <c r="D55" s="100"/>
      <c r="E55" s="101"/>
      <c r="G55" s="44"/>
      <c r="H55" s="47"/>
      <c r="I55" s="44"/>
      <c r="J55" s="24"/>
      <c r="K55" s="24"/>
      <c r="L55" s="2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100"/>
      <c r="X55" s="44"/>
      <c r="Y55" s="88"/>
      <c r="Z55" s="88"/>
      <c r="AA55" s="88"/>
      <c r="AB55" s="88"/>
      <c r="AC55" s="88"/>
      <c r="AD55" s="88"/>
    </row>
    <row r="56" spans="1:30" x14ac:dyDescent="0.25">
      <c r="A56" s="9"/>
      <c r="B56" s="100"/>
      <c r="C56" s="44"/>
      <c r="D56" s="100"/>
      <c r="E56" s="101"/>
      <c r="G56" s="44"/>
      <c r="H56" s="47"/>
      <c r="I56" s="44"/>
      <c r="J56" s="24"/>
      <c r="K56" s="24"/>
      <c r="L56" s="2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100"/>
      <c r="X56" s="44"/>
      <c r="Y56" s="88"/>
      <c r="Z56" s="88"/>
      <c r="AA56" s="88"/>
      <c r="AB56" s="88"/>
      <c r="AC56" s="88"/>
      <c r="AD56" s="88"/>
    </row>
    <row r="57" spans="1:30" x14ac:dyDescent="0.25">
      <c r="A57" s="9"/>
      <c r="B57" s="100"/>
      <c r="C57" s="44"/>
      <c r="D57" s="100"/>
      <c r="E57" s="101"/>
      <c r="G57" s="44"/>
      <c r="H57" s="47"/>
      <c r="I57" s="44"/>
      <c r="J57" s="24"/>
      <c r="K57" s="24"/>
      <c r="L57" s="2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100"/>
      <c r="X57" s="44"/>
      <c r="Y57" s="88"/>
      <c r="Z57" s="88"/>
      <c r="AA57" s="88"/>
      <c r="AB57" s="88"/>
      <c r="AC57" s="88"/>
      <c r="AD57" s="88"/>
    </row>
    <row r="58" spans="1:30" x14ac:dyDescent="0.25">
      <c r="A58" s="9"/>
      <c r="B58" s="100"/>
      <c r="C58" s="44"/>
      <c r="D58" s="100"/>
      <c r="E58" s="101"/>
      <c r="G58" s="44"/>
      <c r="H58" s="47"/>
      <c r="I58" s="44"/>
      <c r="J58" s="24"/>
      <c r="K58" s="24"/>
      <c r="L58" s="2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100"/>
      <c r="X58" s="44"/>
      <c r="Y58" s="88"/>
      <c r="Z58" s="88"/>
      <c r="AA58" s="88"/>
      <c r="AB58" s="88"/>
      <c r="AC58" s="88"/>
      <c r="AD58" s="88"/>
    </row>
    <row r="59" spans="1:30" x14ac:dyDescent="0.25">
      <c r="A59" s="9"/>
      <c r="B59" s="100"/>
      <c r="C59" s="44"/>
      <c r="D59" s="100"/>
      <c r="E59" s="101"/>
      <c r="G59" s="44"/>
      <c r="H59" s="47"/>
      <c r="I59" s="44"/>
      <c r="J59" s="24"/>
      <c r="K59" s="24"/>
      <c r="L59" s="2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100"/>
      <c r="X59" s="44"/>
      <c r="Y59" s="88"/>
      <c r="Z59" s="88"/>
      <c r="AA59" s="88"/>
      <c r="AB59" s="88"/>
      <c r="AC59" s="88"/>
      <c r="AD59" s="88"/>
    </row>
    <row r="60" spans="1:30" x14ac:dyDescent="0.25">
      <c r="A60" s="9"/>
      <c r="B60" s="100"/>
      <c r="C60" s="44"/>
      <c r="D60" s="100"/>
      <c r="E60" s="101"/>
      <c r="G60" s="44"/>
      <c r="H60" s="47"/>
      <c r="I60" s="44"/>
      <c r="J60" s="24"/>
      <c r="K60" s="24"/>
      <c r="L60" s="2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100"/>
      <c r="X60" s="44"/>
      <c r="Y60" s="88"/>
      <c r="Z60" s="88"/>
      <c r="AA60" s="88"/>
      <c r="AB60" s="88"/>
      <c r="AC60" s="88"/>
      <c r="AD60" s="88"/>
    </row>
    <row r="61" spans="1:30" x14ac:dyDescent="0.25">
      <c r="A61" s="9"/>
      <c r="B61" s="100"/>
      <c r="C61" s="44"/>
      <c r="D61" s="100"/>
      <c r="E61" s="101"/>
      <c r="G61" s="44"/>
      <c r="H61" s="47"/>
      <c r="I61" s="44"/>
      <c r="J61" s="24"/>
      <c r="K61" s="24"/>
      <c r="L61" s="2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100"/>
      <c r="X61" s="44"/>
      <c r="Y61" s="88"/>
      <c r="Z61" s="88"/>
      <c r="AA61" s="88"/>
      <c r="AB61" s="88"/>
      <c r="AC61" s="88"/>
      <c r="AD61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2019-04-02T13:18:58Z</dcterms:modified>
</cp:coreProperties>
</file>