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AS7" i="5" l="1"/>
  <c r="AQ7" i="5" l="1"/>
  <c r="AR7" i="5" s="1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I12" i="5" l="1"/>
  <c r="K11" i="5"/>
  <c r="G11" i="5"/>
  <c r="F11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<sst xmlns="http://schemas.openxmlformats.org/spreadsheetml/2006/main" count="77" uniqueCount="34">
  <si>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</si>
  <si>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</si>
  <si>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</si>
  <si>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</si>
  <si>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</si>
  <si>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</si>
  <si>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</si>
  <si>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</si>
  <si>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</si>
  <si>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</si>
  <si>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</si>
  <si>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</si>
  <si>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</si>
  <si>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</si>
  <si>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</si>
  <si>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</si>
  <si>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</si>
  <si>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</si>
  <si>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</si>
  <si>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</si>
  <si>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</si>
  <si>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</si>
  <si>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</si>
  <si>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</si>
  <si>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Elmeri Iivonen</t>
  </si>
  <si>
    <t>1.</t>
  </si>
  <si>
    <t>LP</t>
  </si>
  <si>
    <t>18.1.2004   Loimaa</t>
  </si>
  <si>
    <t>LP = Loimaan Palloilijat Junioripesis  (2003),  kasvattajaseura</t>
  </si>
  <si>
    <t>LP = LP Juniorit</t>
  </si>
  <si>
    <t>PöU = Pöytyän Urheilijat  (1945)</t>
  </si>
  <si>
    <t>5.</t>
  </si>
  <si>
    <t>PöU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</si>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</sst>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2018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6">
        <v>0.66659999999999997</v>
      </c>
      <c r="AG4" s="10">
        <v>3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2019</v>
      </c>
      <c r="Y5" s="12" t="s">
        <v>25</v>
      </c>
      <c r="Z5" s="1" t="s">
        <v>26</v>
      </c>
      <c r="AA5" s="12">
        <v>14</v>
      </c>
      <c r="AB5" s="12">
        <v>0</v>
      </c>
      <c r="AC5" s="12">
        <v>1</v>
      </c>
      <c r="AD5" s="12">
        <v>5</v>
      </c>
      <c r="AE5" s="12">
        <v>22</v>
      </c>
      <c r="AF5" s="66">
        <v>0.3548</v>
      </c>
      <c r="AG5" s="19">
        <v>62</v>
      </c>
      <c r="AH5" s="41"/>
      <c r="AI5" s="7"/>
      <c r="AJ5" s="7"/>
      <c r="AK5" s="7"/>
      <c r="AM5" s="12">
        <v>6</v>
      </c>
      <c r="AN5" s="12">
        <v>0</v>
      </c>
      <c r="AO5" s="13">
        <v>0</v>
      </c>
      <c r="AP5" s="12">
        <v>2</v>
      </c>
      <c r="AQ5" s="12">
        <v>7</v>
      </c>
      <c r="AR5" s="67">
        <v>0.23330000000000001</v>
      </c>
      <c r="AS5" s="19">
        <v>30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33</v>
      </c>
      <c r="D6" s="1" t="s">
        <v>26</v>
      </c>
      <c r="E6" s="12">
        <v>2</v>
      </c>
      <c r="F6" s="12">
        <v>0</v>
      </c>
      <c r="G6" s="12">
        <v>1</v>
      </c>
      <c r="H6" s="12">
        <v>0</v>
      </c>
      <c r="I6" s="12">
        <v>5</v>
      </c>
      <c r="J6" s="32">
        <v>0.5</v>
      </c>
      <c r="K6" s="19">
        <v>10</v>
      </c>
      <c r="L6" s="41"/>
      <c r="M6" s="7"/>
      <c r="N6" s="7"/>
      <c r="O6" s="7"/>
      <c r="P6" s="10"/>
      <c r="Q6" s="12"/>
      <c r="R6" s="12"/>
      <c r="S6" s="13"/>
      <c r="T6" s="12"/>
      <c r="U6" s="12"/>
      <c r="V6" s="60"/>
      <c r="W6" s="19"/>
      <c r="X6" s="12">
        <v>2020</v>
      </c>
      <c r="Y6" s="12" t="s">
        <v>31</v>
      </c>
      <c r="Z6" s="1" t="s">
        <v>32</v>
      </c>
      <c r="AA6" s="12">
        <v>9</v>
      </c>
      <c r="AB6" s="12">
        <v>0</v>
      </c>
      <c r="AC6" s="12">
        <v>4</v>
      </c>
      <c r="AD6" s="12">
        <v>6</v>
      </c>
      <c r="AE6" s="12">
        <v>37</v>
      </c>
      <c r="AF6" s="32">
        <v>0.71150000000000002</v>
      </c>
      <c r="AG6" s="19">
        <v>52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2</v>
      </c>
      <c r="F7" s="36">
        <f t="shared" ref="F7:I7" si="0">SUM(F4:F6)</f>
        <v>0</v>
      </c>
      <c r="G7" s="36">
        <f t="shared" si="0"/>
        <v>1</v>
      </c>
      <c r="H7" s="36">
        <f t="shared" si="0"/>
        <v>0</v>
      </c>
      <c r="I7" s="36">
        <f t="shared" si="0"/>
        <v>5</v>
      </c>
      <c r="J7" s="37">
        <f>PRODUCT(I7/K7)</f>
        <v>0.5</v>
      </c>
      <c r="K7" s="21">
        <f>SUM(K6:K6)</f>
        <v>10</v>
      </c>
      <c r="L7" s="18"/>
      <c r="M7" s="29"/>
      <c r="N7" s="42"/>
      <c r="O7" s="43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5" t="s">
        <v>13</v>
      </c>
      <c r="Y7" s="11"/>
      <c r="Z7" s="9"/>
      <c r="AA7" s="36">
        <f>SUM(AA4:AA6)</f>
        <v>24</v>
      </c>
      <c r="AB7" s="36">
        <f t="shared" ref="AB7:AG7" si="2">SUM(AB4:AB6)</f>
        <v>0</v>
      </c>
      <c r="AC7" s="36">
        <f t="shared" si="2"/>
        <v>5</v>
      </c>
      <c r="AD7" s="36">
        <f t="shared" si="2"/>
        <v>11</v>
      </c>
      <c r="AE7" s="36">
        <f t="shared" si="2"/>
        <v>61</v>
      </c>
      <c r="AF7" s="37">
        <f>PRODUCT(AE7/AG7)</f>
        <v>0.5213675213675214</v>
      </c>
      <c r="AG7" s="21">
        <f t="shared" si="2"/>
        <v>117</v>
      </c>
      <c r="AH7" s="18"/>
      <c r="AI7" s="29"/>
      <c r="AJ7" s="42"/>
      <c r="AK7" s="43"/>
      <c r="AL7" s="10"/>
      <c r="AM7" s="36">
        <f>SUM(AM4:AM6)</f>
        <v>6</v>
      </c>
      <c r="AN7" s="36">
        <f t="shared" ref="AN7:AQ7" si="3">SUM(AN4:AN6)</f>
        <v>0</v>
      </c>
      <c r="AO7" s="36">
        <f t="shared" si="3"/>
        <v>0</v>
      </c>
      <c r="AP7" s="36">
        <f t="shared" si="3"/>
        <v>2</v>
      </c>
      <c r="AQ7" s="36">
        <f t="shared" si="3"/>
        <v>7</v>
      </c>
      <c r="AR7" s="37">
        <f>PRODUCT(AQ7/AS7)</f>
        <v>0.23333333333333334</v>
      </c>
      <c r="AS7" s="39">
        <f t="shared" ref="AS7" si="4">SUM(AS4:AS6)</f>
        <v>30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5" t="s">
        <v>28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1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29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2</v>
      </c>
      <c r="F11" s="48">
        <f>PRODUCT(F7+R7)</f>
        <v>0</v>
      </c>
      <c r="G11" s="48">
        <f>PRODUCT(G7+S7)</f>
        <v>1</v>
      </c>
      <c r="H11" s="48">
        <f>PRODUCT(H7+T7)</f>
        <v>0</v>
      </c>
      <c r="I11" s="48">
        <f>PRODUCT(I7+U7)</f>
        <v>5</v>
      </c>
      <c r="J11" s="61">
        <f>PRODUCT(I11/K11)</f>
        <v>0.5</v>
      </c>
      <c r="K11" s="16">
        <f>PRODUCT(K7+W7)</f>
        <v>10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2.5</v>
      </c>
      <c r="Q11" s="17"/>
      <c r="R11" s="17"/>
      <c r="S11" s="17"/>
      <c r="T11" s="16" t="s">
        <v>30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30</v>
      </c>
      <c r="F12" s="48">
        <f>PRODUCT(AB7+AN7)</f>
        <v>0</v>
      </c>
      <c r="G12" s="48">
        <f>PRODUCT(AC7+AO7)</f>
        <v>5</v>
      </c>
      <c r="H12" s="48">
        <f>PRODUCT(AD7+AP7)</f>
        <v>13</v>
      </c>
      <c r="I12" s="48">
        <f>PRODUCT(AE7+AQ7)</f>
        <v>68</v>
      </c>
      <c r="J12" s="61">
        <f>PRODUCT(I12/K12)</f>
        <v>0.46258503401360546</v>
      </c>
      <c r="K12" s="10">
        <f>PRODUCT(AG7+AS7)</f>
        <v>147</v>
      </c>
      <c r="L12" s="54">
        <f>PRODUCT((F12+G12)/E12)</f>
        <v>0.16666666666666666</v>
      </c>
      <c r="M12" s="54">
        <f>PRODUCT(H12/E12)</f>
        <v>0.43333333333333335</v>
      </c>
      <c r="N12" s="54">
        <f>PRODUCT((F12+G12+H12)/E12)</f>
        <v>0.6</v>
      </c>
      <c r="O12" s="54">
        <f>PRODUCT(I12/E12)</f>
        <v>2.2666666666666666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32</v>
      </c>
      <c r="F13" s="48">
        <f t="shared" ref="F13:I13" si="5">SUM(F10:F12)</f>
        <v>0</v>
      </c>
      <c r="G13" s="48">
        <f t="shared" si="5"/>
        <v>6</v>
      </c>
      <c r="H13" s="48">
        <f t="shared" si="5"/>
        <v>13</v>
      </c>
      <c r="I13" s="48">
        <f t="shared" si="5"/>
        <v>73</v>
      </c>
      <c r="J13" s="61">
        <f>PRODUCT(I13/K13)</f>
        <v>0.46496815286624205</v>
      </c>
      <c r="K13" s="16">
        <f>SUM(K10:K12)</f>
        <v>157</v>
      </c>
      <c r="L13" s="54">
        <f>PRODUCT((F13+G13)/E13)</f>
        <v>0.1875</v>
      </c>
      <c r="M13" s="54">
        <f>PRODUCT(H13/E13)</f>
        <v>0.40625</v>
      </c>
      <c r="N13" s="54">
        <f>PRODUCT((F13+G13+H13)/E13)</f>
        <v>0.59375</v>
      </c>
      <c r="O13" s="54">
        <f>PRODUCT(I13/E13)</f>
        <v>2.28125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0"/>
      <c r="AJ178" s="10"/>
      <c r="AK178" s="10"/>
      <c r="AL178" s="10"/>
    </row>
    <row r="179" spans="12:38" x14ac:dyDescent="0.25"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</row>
    <row r="180" spans="12:38" x14ac:dyDescent="0.25"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</row>
    <row r="181" spans="12:38" x14ac:dyDescent="0.25"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</row>
    <row r="182" spans="12:38" x14ac:dyDescent="0.25"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</row>
    <row r="183" spans="12:38" x14ac:dyDescent="0.25"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</row>
    <row r="184" spans="12:38" x14ac:dyDescent="0.25"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</row>
    <row r="185" spans="12:38" x14ac:dyDescent="0.25"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</row>
    <row r="186" spans="12:38" x14ac:dyDescent="0.25"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</row>
    <row r="187" spans="12:38" x14ac:dyDescent="0.25"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</row>
    <row r="188" spans="12:38" x14ac:dyDescent="0.25"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</row>
    <row r="189" spans="12:38" x14ac:dyDescent="0.25"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</row>
    <row r="190" spans="12:38" x14ac:dyDescent="0.25"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</row>
    <row r="191" spans="12:38" x14ac:dyDescent="0.25"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</row>
    <row r="192" spans="12:38" x14ac:dyDescent="0.25"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</row>
    <row r="193" spans="20:34" x14ac:dyDescent="0.25"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</row>
  </sheetData>
  <sortState ref="X5:AS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2020-09-08T18:00:07Z</dcterms:modified>
</cp:coreProperties>
</file>