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7" i="5"/>
  <c r="J7" i="5" s="1"/>
  <c r="W7" i="5"/>
  <c r="V7" i="5" s="1"/>
  <c r="AS7" i="5" l="1"/>
  <c r="AQ7" i="5"/>
  <c r="AR7" i="5" s="1"/>
  <c r="AP7" i="5"/>
  <c r="AO7" i="5"/>
  <c r="AN7" i="5"/>
  <c r="AM7" i="5"/>
  <c r="AG7" i="5"/>
  <c r="AE7" i="5"/>
  <c r="AD7" i="5"/>
  <c r="AC7" i="5"/>
  <c r="AB7" i="5"/>
  <c r="AA7" i="5"/>
  <c r="U7" i="5"/>
  <c r="T7" i="5"/>
  <c r="S7" i="5"/>
  <c r="R7" i="5"/>
  <c r="Q7" i="5"/>
  <c r="I7" i="5"/>
  <c r="H7" i="5"/>
  <c r="G7" i="5"/>
  <c r="F7" i="5"/>
  <c r="E7" i="5"/>
  <c r="AF7" i="5" l="1"/>
  <c r="I12" i="5"/>
  <c r="K11" i="5"/>
  <c r="J11" i="5" s="1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<sst xmlns="http://schemas.openxmlformats.org/spreadsheetml/2006/main" count="76" uniqueCount="34">
  <si>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</si>
  <si>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</si>
  <si>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</si>
  <si>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</si>
  <si>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</si>
  <si>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</si>
  <si>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</si>
  <si>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</si>
  <si>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</si>
  <si>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</si>
  <si>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</si>
  <si>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</si>
  <si>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</si>
  <si>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</si>
  <si>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</si>
  <si>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</si>
  <si>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</si>
  <si>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</si>
  <si>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</si>
  <si>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APV = Alavuden Peli-Veikot  (1953)</t>
  </si>
  <si>
    <t>Jatkosarjat</t>
  </si>
  <si>
    <t xml:space="preserve">  Runkosarja TOP-10</t>
  </si>
  <si>
    <t>ka/kl</t>
  </si>
  <si>
    <t xml:space="preserve">    Runkosarja TOP-10</t>
  </si>
  <si>
    <t>ka/l+t</t>
  </si>
  <si>
    <t>Lauri Ihamäki</t>
  </si>
  <si>
    <t>2.</t>
  </si>
  <si>
    <t>APV</t>
  </si>
  <si>
    <t>23.9.2001   Alajärvi</t>
  </si>
  <si>
    <t>AA = Alajärven Ankkurit  (1944),  kasvattajaseura</t>
  </si>
  <si>
    <t>4.</t>
  </si>
  <si>
    <t>AA  2</t>
  </si>
  <si>
    <t>6.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</si>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</sst>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2018</v>
      </c>
      <c r="Y4" s="12" t="s">
        <v>26</v>
      </c>
      <c r="Z4" s="1" t="s">
        <v>27</v>
      </c>
      <c r="AA4" s="12">
        <v>12</v>
      </c>
      <c r="AB4" s="12">
        <v>0</v>
      </c>
      <c r="AC4" s="12">
        <v>8</v>
      </c>
      <c r="AD4" s="12">
        <v>1</v>
      </c>
      <c r="AE4" s="12">
        <v>31</v>
      </c>
      <c r="AF4" s="65">
        <v>0.48430000000000001</v>
      </c>
      <c r="AG4" s="10">
        <v>64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2</v>
      </c>
      <c r="AP4" s="12">
        <v>1</v>
      </c>
      <c r="AQ4" s="12">
        <v>14</v>
      </c>
      <c r="AR4" s="59">
        <v>0.51849999999999996</v>
      </c>
      <c r="AS4" s="10">
        <v>27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2019</v>
      </c>
      <c r="Y5" s="12" t="s">
        <v>30</v>
      </c>
      <c r="Z5" s="1" t="s">
        <v>31</v>
      </c>
      <c r="AA5" s="12">
        <v>14</v>
      </c>
      <c r="AB5" s="12">
        <v>0</v>
      </c>
      <c r="AC5" s="12">
        <v>16</v>
      </c>
      <c r="AD5" s="12">
        <v>10</v>
      </c>
      <c r="AE5" s="12">
        <v>56</v>
      </c>
      <c r="AF5" s="65">
        <v>0.69130000000000003</v>
      </c>
      <c r="AG5" s="18">
        <v>81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1</v>
      </c>
      <c r="AQ5" s="12">
        <v>8</v>
      </c>
      <c r="AR5" s="66">
        <v>0.66700000000000004</v>
      </c>
      <c r="AS5" s="18">
        <v>12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>
        <v>2020</v>
      </c>
      <c r="C6" s="12" t="s">
        <v>30</v>
      </c>
      <c r="D6" s="1" t="s">
        <v>33</v>
      </c>
      <c r="E6" s="12">
        <v>15</v>
      </c>
      <c r="F6" s="12">
        <v>0</v>
      </c>
      <c r="G6" s="12">
        <v>3</v>
      </c>
      <c r="H6" s="12">
        <v>2</v>
      </c>
      <c r="I6" s="12">
        <v>23</v>
      </c>
      <c r="J6" s="31">
        <v>0.45090000000000002</v>
      </c>
      <c r="K6" s="18">
        <v>51</v>
      </c>
      <c r="L6" s="40"/>
      <c r="M6" s="7"/>
      <c r="N6" s="7"/>
      <c r="O6" s="7"/>
      <c r="P6" s="67"/>
      <c r="Q6" s="12">
        <v>3</v>
      </c>
      <c r="R6" s="12">
        <v>0</v>
      </c>
      <c r="S6" s="13">
        <v>0</v>
      </c>
      <c r="T6" s="12">
        <v>0</v>
      </c>
      <c r="U6" s="12">
        <v>4</v>
      </c>
      <c r="V6" s="66">
        <v>0.5</v>
      </c>
      <c r="W6" s="18">
        <v>8</v>
      </c>
      <c r="X6" s="12">
        <v>2020</v>
      </c>
      <c r="Y6" s="12" t="s">
        <v>32</v>
      </c>
      <c r="Z6" s="1" t="s">
        <v>31</v>
      </c>
      <c r="AA6" s="12">
        <v>1</v>
      </c>
      <c r="AB6" s="12">
        <v>0</v>
      </c>
      <c r="AC6" s="12">
        <v>1</v>
      </c>
      <c r="AD6" s="12">
        <v>0</v>
      </c>
      <c r="AE6" s="12">
        <v>3</v>
      </c>
      <c r="AF6" s="31">
        <v>0.75</v>
      </c>
      <c r="AG6" s="18">
        <v>4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9"/>
      <c r="AS6" s="10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1" t="s">
        <v>13</v>
      </c>
      <c r="C7" s="62"/>
      <c r="D7" s="63"/>
      <c r="E7" s="35">
        <f>SUM(E4:E6)</f>
        <v>15</v>
      </c>
      <c r="F7" s="35">
        <f>SUM(F4:F6)</f>
        <v>0</v>
      </c>
      <c r="G7" s="35">
        <f>SUM(G4:G6)</f>
        <v>3</v>
      </c>
      <c r="H7" s="35">
        <f>SUM(H4:H6)</f>
        <v>2</v>
      </c>
      <c r="I7" s="35">
        <f>SUM(I4:I6)</f>
        <v>23</v>
      </c>
      <c r="J7" s="36">
        <f>PRODUCT(I7/K7)</f>
        <v>0.45098039215686275</v>
      </c>
      <c r="K7" s="20">
        <f>SUM(K4:K6)</f>
        <v>51</v>
      </c>
      <c r="L7" s="17"/>
      <c r="M7" s="28"/>
      <c r="N7" s="41"/>
      <c r="O7" s="42"/>
      <c r="P7" s="10"/>
      <c r="Q7" s="35">
        <f>SUM(Q4:Q6)</f>
        <v>3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4</v>
      </c>
      <c r="V7" s="36">
        <f>PRODUCT(U7/W7)</f>
        <v>0.5</v>
      </c>
      <c r="W7" s="20">
        <f>SUM(W4:W6)</f>
        <v>8</v>
      </c>
      <c r="X7" s="64" t="s">
        <v>13</v>
      </c>
      <c r="Y7" s="11"/>
      <c r="Z7" s="9"/>
      <c r="AA7" s="35">
        <f>SUM(AA4:AA6)</f>
        <v>27</v>
      </c>
      <c r="AB7" s="35">
        <f>SUM(AB4:AB6)</f>
        <v>0</v>
      </c>
      <c r="AC7" s="35">
        <f>SUM(AC4:AC6)</f>
        <v>25</v>
      </c>
      <c r="AD7" s="35">
        <f>SUM(AD4:AD6)</f>
        <v>11</v>
      </c>
      <c r="AE7" s="35">
        <f>SUM(AE4:AE6)</f>
        <v>90</v>
      </c>
      <c r="AF7" s="36">
        <f>PRODUCT(AE7/AG7)</f>
        <v>0.60402684563758391</v>
      </c>
      <c r="AG7" s="20">
        <f>SUM(AG4:AG6)</f>
        <v>149</v>
      </c>
      <c r="AH7" s="17"/>
      <c r="AI7" s="28"/>
      <c r="AJ7" s="41"/>
      <c r="AK7" s="42"/>
      <c r="AL7" s="10"/>
      <c r="AM7" s="35">
        <f>SUM(AM4:AM6)</f>
        <v>6</v>
      </c>
      <c r="AN7" s="35">
        <f>SUM(AN4:AN6)</f>
        <v>0</v>
      </c>
      <c r="AO7" s="35">
        <f>SUM(AO4:AO6)</f>
        <v>2</v>
      </c>
      <c r="AP7" s="35">
        <f>SUM(AP4:AP6)</f>
        <v>2</v>
      </c>
      <c r="AQ7" s="35">
        <f>SUM(AQ4:AQ6)</f>
        <v>22</v>
      </c>
      <c r="AR7" s="36">
        <f>PRODUCT(AQ7/AS7)</f>
        <v>0.5641025641025641</v>
      </c>
      <c r="AS7" s="38">
        <f>SUM(AS4:AS6)</f>
        <v>39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7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7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6"/>
      <c r="R9" s="16" t="s">
        <v>10</v>
      </c>
      <c r="S9" s="16"/>
      <c r="T9" s="54" t="s">
        <v>29</v>
      </c>
      <c r="U9" s="10"/>
      <c r="V9" s="18"/>
      <c r="W9" s="18"/>
      <c r="X9" s="43"/>
      <c r="Y9" s="43"/>
      <c r="Z9" s="43"/>
      <c r="AA9" s="43"/>
      <c r="AB9" s="43"/>
      <c r="AC9" s="15"/>
      <c r="AD9" s="15"/>
      <c r="AE9" s="15"/>
      <c r="AF9" s="15"/>
      <c r="AG9" s="15"/>
      <c r="AH9" s="15"/>
      <c r="AI9" s="15"/>
      <c r="AJ9" s="15"/>
      <c r="AK9" s="15"/>
      <c r="AM9" s="18"/>
      <c r="AN9" s="43"/>
      <c r="AO9" s="43"/>
      <c r="AP9" s="43"/>
      <c r="AQ9" s="43"/>
      <c r="AR9" s="43"/>
      <c r="AS9" s="43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5"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 t="s">
        <v>19</v>
      </c>
      <c r="U10" s="15"/>
      <c r="V10" s="15"/>
      <c r="W10" s="15"/>
      <c r="X10" s="16"/>
      <c r="Y10" s="16"/>
      <c r="Z10" s="16"/>
      <c r="AA10" s="16"/>
      <c r="AB10" s="16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2" t="s">
        <v>11</v>
      </c>
      <c r="C11" s="33"/>
      <c r="D11" s="34"/>
      <c r="E11" s="47">
        <f>PRODUCT(E7+Q7)</f>
        <v>18</v>
      </c>
      <c r="F11" s="47">
        <f>PRODUCT(F7+R7)</f>
        <v>0</v>
      </c>
      <c r="G11" s="47">
        <f>PRODUCT(G7+S7)</f>
        <v>3</v>
      </c>
      <c r="H11" s="47">
        <f>PRODUCT(H7+T7)</f>
        <v>2</v>
      </c>
      <c r="I11" s="47">
        <f>PRODUCT(I7+U7)</f>
        <v>27</v>
      </c>
      <c r="J11" s="60">
        <f>PRODUCT(I11/K11)</f>
        <v>0.4576271186440678</v>
      </c>
      <c r="K11" s="15">
        <f>PRODUCT(K7+W7)</f>
        <v>59</v>
      </c>
      <c r="L11" s="53">
        <f>PRODUCT((F11+G11)/E11)</f>
        <v>0.16666666666666666</v>
      </c>
      <c r="M11" s="53">
        <f>PRODUCT(H11/E11)</f>
        <v>0.1111111111111111</v>
      </c>
      <c r="N11" s="53">
        <f>PRODUCT((F11+G11+H11)/E11)</f>
        <v>0.27777777777777779</v>
      </c>
      <c r="O11" s="53">
        <f>PRODUCT(I11/E11)</f>
        <v>1.5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7">
        <f>PRODUCT(AA7+AM7)</f>
        <v>33</v>
      </c>
      <c r="F12" s="47">
        <f>PRODUCT(AB7+AN7)</f>
        <v>0</v>
      </c>
      <c r="G12" s="47">
        <f>PRODUCT(AC7+AO7)</f>
        <v>27</v>
      </c>
      <c r="H12" s="47">
        <f>PRODUCT(AD7+AP7)</f>
        <v>13</v>
      </c>
      <c r="I12" s="47">
        <f>PRODUCT(AE7+AQ7)</f>
        <v>112</v>
      </c>
      <c r="J12" s="60">
        <f>PRODUCT(I12/K12)</f>
        <v>0.5957446808510638</v>
      </c>
      <c r="K12" s="10">
        <f>PRODUCT(AG7+AS7)</f>
        <v>188</v>
      </c>
      <c r="L12" s="53">
        <f>PRODUCT((F12+G12)/E12)</f>
        <v>0.81818181818181823</v>
      </c>
      <c r="M12" s="53">
        <f>PRODUCT(H12/E12)</f>
        <v>0.39393939393939392</v>
      </c>
      <c r="N12" s="53">
        <f>PRODUCT((F12+G12+H12)/E12)</f>
        <v>1.2121212121212122</v>
      </c>
      <c r="O12" s="53">
        <f>PRODUCT(I12/E12)</f>
        <v>3.393939393939394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5"/>
      <c r="AG12" s="15"/>
      <c r="AH12" s="15"/>
      <c r="AI12" s="15"/>
      <c r="AJ12" s="15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4" t="s">
        <v>13</v>
      </c>
      <c r="C13" s="45"/>
      <c r="D13" s="46"/>
      <c r="E13" s="47">
        <f>SUM(E10:E12)</f>
        <v>51</v>
      </c>
      <c r="F13" s="47">
        <f t="shared" ref="F13:I13" si="0">SUM(F10:F12)</f>
        <v>0</v>
      </c>
      <c r="G13" s="47">
        <f t="shared" si="0"/>
        <v>30</v>
      </c>
      <c r="H13" s="47">
        <f t="shared" si="0"/>
        <v>15</v>
      </c>
      <c r="I13" s="47">
        <f t="shared" si="0"/>
        <v>139</v>
      </c>
      <c r="J13" s="60">
        <f>PRODUCT(I13/K13)</f>
        <v>0.56275303643724695</v>
      </c>
      <c r="K13" s="15">
        <f>SUM(K10:K12)</f>
        <v>247</v>
      </c>
      <c r="L13" s="53">
        <f>PRODUCT((F13+G13)/E13)</f>
        <v>0.58823529411764708</v>
      </c>
      <c r="M13" s="53">
        <f>PRODUCT(H13/E13)</f>
        <v>0.29411764705882354</v>
      </c>
      <c r="N13" s="53">
        <f>PRODUCT((F13+G13+H13)/E13)</f>
        <v>0.88235294117647056</v>
      </c>
      <c r="O13" s="53">
        <f>PRODUCT(I13/E13)</f>
        <v>2.7254901960784315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H52" s="15"/>
      <c r="AI52" s="15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H86" s="15"/>
      <c r="AI86" s="15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54"/>
      <c r="U155" s="10"/>
      <c r="V155" s="10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54"/>
      <c r="U156" s="10"/>
      <c r="V156" s="10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54"/>
      <c r="U157" s="10"/>
      <c r="V157" s="10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2020-09-08T09:11:32Z</dcterms:modified>
</cp:coreProperties>
</file>