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13" i="5" l="1"/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H17" i="5" l="1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<sst xmlns="http://schemas.openxmlformats.org/spreadsheetml/2006/main" count="85" uniqueCount="37">
  <si>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</si>
  <si>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</si>
  <si>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</si>
  <si>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</si>
  <si>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</si>
  <si>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</si>
  <si>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</si>
  <si>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</si>
  <si>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</si>
  <si>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</si>
  <si>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</si>
  <si>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</si>
  <si>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</si>
  <si>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</si>
  <si>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</si>
  <si>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</si>
  <si>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</si>
  <si>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</si>
  <si>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</si>
  <si>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Valo = Jyväskylän Valo  (1949)</t>
  </si>
  <si>
    <t>LieKi = Lievestuoreen Kisa  (1927)</t>
  </si>
  <si>
    <t>Jatkosarjat</t>
  </si>
  <si>
    <t xml:space="preserve">  Runkosarja TOP-10</t>
  </si>
  <si>
    <t>ka/kl</t>
  </si>
  <si>
    <t xml:space="preserve">    Runkosarja TOP-10</t>
  </si>
  <si>
    <t>ka/l+t</t>
  </si>
  <si>
    <t>Matias Hänninen</t>
  </si>
  <si>
    <t>2.</t>
  </si>
  <si>
    <t>LieKi</t>
  </si>
  <si>
    <t>1.</t>
  </si>
  <si>
    <t>9.</t>
  </si>
  <si>
    <t>LieKi  2</t>
  </si>
  <si>
    <t>3.</t>
  </si>
  <si>
    <t>8.</t>
  </si>
  <si>
    <t>Valo</t>
  </si>
  <si>
    <t>4.11.1978   Alajärvi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</si>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</sst>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2007</v>
      </c>
      <c r="Y4" s="12" t="s">
        <v>27</v>
      </c>
      <c r="Z4" s="1" t="s">
        <v>28</v>
      </c>
      <c r="AA4" s="12">
        <v>15</v>
      </c>
      <c r="AB4" s="12">
        <v>0</v>
      </c>
      <c r="AC4" s="12">
        <v>8</v>
      </c>
      <c r="AD4" s="12">
        <v>7</v>
      </c>
      <c r="AE4" s="12">
        <v>36</v>
      </c>
      <c r="AF4" s="66">
        <v>0.4864</v>
      </c>
      <c r="AG4" s="10">
        <v>74</v>
      </c>
      <c r="AH4" s="7"/>
      <c r="AI4" s="7"/>
      <c r="AJ4" s="7"/>
      <c r="AK4" s="7"/>
      <c r="AL4" s="10"/>
      <c r="AM4" s="12">
        <v>4</v>
      </c>
      <c r="AN4" s="12">
        <v>0</v>
      </c>
      <c r="AO4" s="12">
        <v>0</v>
      </c>
      <c r="AP4" s="12">
        <v>0</v>
      </c>
      <c r="AQ4" s="12">
        <v>7</v>
      </c>
      <c r="AR4" s="67">
        <v>0.53839999999999999</v>
      </c>
      <c r="AS4" s="68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2008</v>
      </c>
      <c r="Y5" s="12" t="s">
        <v>27</v>
      </c>
      <c r="Z5" s="1" t="s">
        <v>28</v>
      </c>
      <c r="AA5" s="12">
        <v>5</v>
      </c>
      <c r="AB5" s="12">
        <v>0</v>
      </c>
      <c r="AC5" s="12">
        <v>1</v>
      </c>
      <c r="AD5" s="12">
        <v>0</v>
      </c>
      <c r="AE5" s="12">
        <v>11</v>
      </c>
      <c r="AF5" s="66">
        <v>0.40739999999999998</v>
      </c>
      <c r="AG5" s="10">
        <v>27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67">
        <v>0.33329999999999999</v>
      </c>
      <c r="AS5" s="68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2009</v>
      </c>
      <c r="Y6" s="12" t="s">
        <v>27</v>
      </c>
      <c r="Z6" s="1" t="s">
        <v>28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6">
        <v>0</v>
      </c>
      <c r="AG6" s="10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>
        <v>2010</v>
      </c>
      <c r="Y7" s="12" t="s">
        <v>29</v>
      </c>
      <c r="Z7" s="1" t="s">
        <v>28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66">
        <v>0</v>
      </c>
      <c r="AG7" s="10">
        <v>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7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2011</v>
      </c>
      <c r="Y8" s="12" t="s">
        <v>30</v>
      </c>
      <c r="Z8" s="1" t="s">
        <v>31</v>
      </c>
      <c r="AA8" s="12">
        <v>9</v>
      </c>
      <c r="AB8" s="12">
        <v>0</v>
      </c>
      <c r="AC8" s="12">
        <v>2</v>
      </c>
      <c r="AD8" s="12">
        <v>2</v>
      </c>
      <c r="AE8" s="12">
        <v>26</v>
      </c>
      <c r="AF8" s="66">
        <v>0.5</v>
      </c>
      <c r="AG8" s="10">
        <v>52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7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60"/>
      <c r="W9" s="19"/>
      <c r="X9" s="12">
        <v>2012</v>
      </c>
      <c r="Y9" s="12" t="s">
        <v>30</v>
      </c>
      <c r="Z9" s="1" t="s">
        <v>31</v>
      </c>
      <c r="AA9" s="12">
        <v>14</v>
      </c>
      <c r="AB9" s="12">
        <v>0</v>
      </c>
      <c r="AC9" s="12">
        <v>5</v>
      </c>
      <c r="AD9" s="12">
        <v>3</v>
      </c>
      <c r="AE9" s="12">
        <v>41</v>
      </c>
      <c r="AF9" s="66">
        <v>0.49390000000000001</v>
      </c>
      <c r="AG9" s="10">
        <v>83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7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60"/>
      <c r="W10" s="19"/>
      <c r="X10" s="12">
        <v>2013</v>
      </c>
      <c r="Y10" s="12" t="s">
        <v>32</v>
      </c>
      <c r="Z10" s="1" t="s">
        <v>28</v>
      </c>
      <c r="AA10" s="12">
        <v>5</v>
      </c>
      <c r="AB10" s="12">
        <v>0</v>
      </c>
      <c r="AC10" s="12">
        <v>2</v>
      </c>
      <c r="AD10" s="12">
        <v>1</v>
      </c>
      <c r="AE10" s="12">
        <v>9</v>
      </c>
      <c r="AF10" s="66">
        <v>0.40899999999999997</v>
      </c>
      <c r="AG10" s="10">
        <v>22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7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60"/>
      <c r="W11" s="19"/>
      <c r="X11" s="12"/>
      <c r="Y11" s="12"/>
      <c r="Z11" s="1"/>
      <c r="AA11" s="12"/>
      <c r="AB11" s="12"/>
      <c r="AC11" s="12"/>
      <c r="AD11" s="12"/>
      <c r="AE11" s="12"/>
      <c r="AF11" s="66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7"/>
      <c r="AS11" s="6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60"/>
      <c r="W12" s="19"/>
      <c r="X12" s="12">
        <v>2017</v>
      </c>
      <c r="Y12" s="12" t="s">
        <v>33</v>
      </c>
      <c r="Z12" s="1" t="s">
        <v>34</v>
      </c>
      <c r="AA12" s="12">
        <v>1</v>
      </c>
      <c r="AB12" s="12">
        <v>0</v>
      </c>
      <c r="AC12" s="12">
        <v>0</v>
      </c>
      <c r="AD12" s="12">
        <v>0</v>
      </c>
      <c r="AE12" s="12">
        <v>0</v>
      </c>
      <c r="AF12" s="66">
        <v>0</v>
      </c>
      <c r="AG12" s="10">
        <v>7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7"/>
      <c r="AS12" s="6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2" t="s">
        <v>13</v>
      </c>
      <c r="C13" s="63"/>
      <c r="D13" s="64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2"/>
      <c r="O13" s="43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5" t="s">
        <v>13</v>
      </c>
      <c r="Y13" s="11"/>
      <c r="Z13" s="9"/>
      <c r="AA13" s="36">
        <f>SUM(AA4:AA12)</f>
        <v>51</v>
      </c>
      <c r="AB13" s="36">
        <f>SUM(AB4:AB12)</f>
        <v>0</v>
      </c>
      <c r="AC13" s="36">
        <f>SUM(AC4:AC12)</f>
        <v>18</v>
      </c>
      <c r="AD13" s="36">
        <f>SUM(AD4:AD12)</f>
        <v>13</v>
      </c>
      <c r="AE13" s="36">
        <f>SUM(AE4:AE12)</f>
        <v>123</v>
      </c>
      <c r="AF13" s="37">
        <f>PRODUCT(AE13/AG13)</f>
        <v>0.45724907063197023</v>
      </c>
      <c r="AG13" s="21">
        <f>SUM(AG4:AG12)</f>
        <v>269</v>
      </c>
      <c r="AH13" s="18"/>
      <c r="AI13" s="29"/>
      <c r="AJ13" s="42"/>
      <c r="AK13" s="43"/>
      <c r="AL13" s="10"/>
      <c r="AM13" s="36">
        <f>SUM(AM4:AM12)</f>
        <v>5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8</v>
      </c>
      <c r="AR13" s="37">
        <f>PRODUCT(AQ13/AS13)</f>
        <v>0.5</v>
      </c>
      <c r="AS13" s="39">
        <f>SUM(AS4:AS12)</f>
        <v>16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9" t="s">
        <v>16</v>
      </c>
      <c r="C15" s="50"/>
      <c r="D15" s="51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25</v>
      </c>
      <c r="O15" s="7" t="s">
        <v>23</v>
      </c>
      <c r="Q15" s="17"/>
      <c r="R15" s="17" t="s">
        <v>10</v>
      </c>
      <c r="S15" s="17"/>
      <c r="T15" s="55" t="s">
        <v>36</v>
      </c>
      <c r="U15" s="10"/>
      <c r="V15" s="19"/>
      <c r="W15" s="19"/>
      <c r="X15" s="44"/>
      <c r="Y15" s="44"/>
      <c r="Z15" s="44"/>
      <c r="AA15" s="44"/>
      <c r="AB15" s="44"/>
      <c r="AC15" s="16"/>
      <c r="AD15" s="16"/>
      <c r="AE15" s="16"/>
      <c r="AF15" s="16"/>
      <c r="AG15" s="16"/>
      <c r="AH15" s="16"/>
      <c r="AI15" s="16"/>
      <c r="AJ15" s="16"/>
      <c r="AK15" s="16"/>
      <c r="AM15" s="19"/>
      <c r="AN15" s="44"/>
      <c r="AO15" s="44"/>
      <c r="AP15" s="44"/>
      <c r="AQ15" s="44"/>
      <c r="AR15" s="44"/>
      <c r="AS15" s="44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2" t="s">
        <v>15</v>
      </c>
      <c r="C16" s="3"/>
      <c r="D16" s="53"/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61">
        <v>0</v>
      </c>
      <c r="K16" s="16"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55" t="s">
        <v>20</v>
      </c>
      <c r="U16" s="16"/>
      <c r="V16" s="16"/>
      <c r="W16" s="16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8">
        <f>PRODUCT(E13+Q13)</f>
        <v>0</v>
      </c>
      <c r="F17" s="48">
        <f>PRODUCT(F13+R13)</f>
        <v>0</v>
      </c>
      <c r="G17" s="48">
        <f>PRODUCT(G13+S13)</f>
        <v>0</v>
      </c>
      <c r="H17" s="48">
        <f>PRODUCT(H13+T13)</f>
        <v>0</v>
      </c>
      <c r="I17" s="48">
        <f>PRODUCT(I13+U13)</f>
        <v>0</v>
      </c>
      <c r="J17" s="61">
        <v>0</v>
      </c>
      <c r="K17" s="16">
        <f>PRODUCT(K13+W13)</f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55" t="s">
        <v>19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8">
        <f>PRODUCT(AA13+AM13)</f>
        <v>56</v>
      </c>
      <c r="F18" s="48">
        <f>PRODUCT(AB13+AN13)</f>
        <v>0</v>
      </c>
      <c r="G18" s="48">
        <f>PRODUCT(AC13+AO13)</f>
        <v>18</v>
      </c>
      <c r="H18" s="48">
        <f>PRODUCT(AD13+AP13)</f>
        <v>13</v>
      </c>
      <c r="I18" s="48">
        <f>PRODUCT(AE13+AQ13)</f>
        <v>131</v>
      </c>
      <c r="J18" s="61">
        <f>PRODUCT(I18/K18)</f>
        <v>0.45964912280701753</v>
      </c>
      <c r="K18" s="10">
        <f>PRODUCT(AG13+AS13)</f>
        <v>285</v>
      </c>
      <c r="L18" s="54">
        <f>PRODUCT((F18+G18)/E18)</f>
        <v>0.32142857142857145</v>
      </c>
      <c r="M18" s="54">
        <f>PRODUCT(H18/E18)</f>
        <v>0.23214285714285715</v>
      </c>
      <c r="N18" s="54">
        <f>PRODUCT((F18+G18+H18)/E18)</f>
        <v>0.5535714285714286</v>
      </c>
      <c r="O18" s="54">
        <f>PRODUCT(I18/E18)</f>
        <v>2.3392857142857144</v>
      </c>
      <c r="Q18" s="17"/>
      <c r="R18" s="17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5" t="s">
        <v>13</v>
      </c>
      <c r="C19" s="46"/>
      <c r="D19" s="47"/>
      <c r="E19" s="48">
        <f>SUM(E16:E18)</f>
        <v>56</v>
      </c>
      <c r="F19" s="48">
        <f t="shared" ref="F19:I19" si="0">SUM(F16:F18)</f>
        <v>0</v>
      </c>
      <c r="G19" s="48">
        <f t="shared" si="0"/>
        <v>18</v>
      </c>
      <c r="H19" s="48">
        <f t="shared" si="0"/>
        <v>13</v>
      </c>
      <c r="I19" s="48">
        <f t="shared" si="0"/>
        <v>131</v>
      </c>
      <c r="J19" s="61">
        <f>PRODUCT(I19/K19)</f>
        <v>0.45964912280701753</v>
      </c>
      <c r="K19" s="16">
        <f>SUM(K16:K18)</f>
        <v>285</v>
      </c>
      <c r="L19" s="54">
        <f>PRODUCT((F19+G19)/E19)</f>
        <v>0.32142857142857145</v>
      </c>
      <c r="M19" s="54">
        <f>PRODUCT(H19/E19)</f>
        <v>0.23214285714285715</v>
      </c>
      <c r="N19" s="54">
        <f>PRODUCT((F19+G19+H19)/E19)</f>
        <v>0.5535714285714286</v>
      </c>
      <c r="O19" s="54">
        <f>PRODUCT(I19/E19)</f>
        <v>2.3392857142857144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AH184" s="10"/>
      <c r="AI184" s="10"/>
      <c r="AJ184" s="10"/>
      <c r="AK184" s="10"/>
      <c r="AL18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2018-09-22T07:53:56Z</dcterms:modified>
</cp:coreProperties>
</file>