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R16" i="5" l="1"/>
  <c r="AF16" i="5"/>
  <c r="AS16" i="5" l="1"/>
  <c r="AQ16" i="5"/>
  <c r="AP16" i="5"/>
  <c r="AO16" i="5"/>
  <c r="AN16" i="5"/>
  <c r="AM16" i="5"/>
  <c r="AG16" i="5"/>
  <c r="AE16" i="5"/>
  <c r="I21" i="5" s="1"/>
  <c r="AD16" i="5"/>
  <c r="AC16" i="5"/>
  <c r="AB16" i="5"/>
  <c r="AA16" i="5"/>
  <c r="W16" i="5"/>
  <c r="U16" i="5"/>
  <c r="T16" i="5"/>
  <c r="S16" i="5"/>
  <c r="R16" i="5"/>
  <c r="Q16" i="5"/>
  <c r="K16" i="5"/>
  <c r="K20" i="5" s="1"/>
  <c r="I16" i="5"/>
  <c r="H16" i="5"/>
  <c r="G16" i="5"/>
  <c r="G20" i="5" s="1"/>
  <c r="F16" i="5"/>
  <c r="F20" i="5" s="1"/>
  <c r="E16" i="5"/>
  <c r="H20" i="5" l="1"/>
  <c r="E20" i="5"/>
  <c r="G21" i="5"/>
  <c r="G22" i="5" s="1"/>
  <c r="E21" i="5"/>
  <c r="O21" i="5" s="1"/>
  <c r="K21" i="5"/>
  <c r="K22" i="5" s="1"/>
  <c r="F21" i="5"/>
  <c r="H21" i="5"/>
  <c r="H22" i="5" s="1"/>
  <c r="I20" i="5"/>
  <c r="F22" i="5" l="1"/>
  <c r="N21" i="5"/>
  <c r="E22" i="5"/>
  <c r="M22" i="5" s="1"/>
  <c r="J21" i="5"/>
  <c r="M21" i="5"/>
  <c r="L21" i="5"/>
  <c r="I22" i="5"/>
  <c r="N22" i="5" l="1"/>
  <c r="L22" i="5"/>
  <c r="O22" i="5"/>
  <c r="J22" i="5"/>
</calcChain>
</file>

<file path=xl/sharedStrings.xml><?xml version="1.0" encoding="utf-8"?>
<sst xmlns="http://schemas.openxmlformats.org/spreadsheetml/2006/main" count="91" uniqueCount="40">
  <si>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</si>
  <si>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</si>
  <si>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</si>
  <si>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</si>
  <si>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</si>
  <si>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</si>
  <si>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</si>
  <si>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</si>
  <si>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</si>
  <si>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</si>
  <si>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</si>
  <si>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</si>
  <si>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</si>
  <si>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</si>
  <si>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</si>
  <si>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</si>
  <si>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</si>
  <si>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</si>
  <si>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</si>
  <si>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KöLa = Köyliön Lallit  (1946)</t>
  </si>
  <si>
    <t>MyVe = Mynämäen Vesa  (1920)</t>
  </si>
  <si>
    <t>YPL = Yliopiston Pallonlyöjät</t>
  </si>
  <si>
    <t>Jatkosarjat</t>
  </si>
  <si>
    <t xml:space="preserve">  Runkosarja TOP-10</t>
  </si>
  <si>
    <t>ka/kl</t>
  </si>
  <si>
    <t xml:space="preserve">    Runkosarja TOP-10</t>
  </si>
  <si>
    <t>ka/l+t</t>
  </si>
  <si>
    <t>Petri Hännikäinen</t>
  </si>
  <si>
    <t>3.</t>
  </si>
  <si>
    <t>KöLa</t>
  </si>
  <si>
    <t>1.</t>
  </si>
  <si>
    <t>4.</t>
  </si>
  <si>
    <t>YPL</t>
  </si>
  <si>
    <t>6.</t>
  </si>
  <si>
    <t>7.</t>
  </si>
  <si>
    <t>MyVe</t>
  </si>
  <si>
    <t>8.</t>
  </si>
  <si>
    <t>Turku-Pesis</t>
  </si>
  <si>
    <t>29.12.1972   Turku</t>
  </si>
  <si>
    <t>Turku-Pesis = Turku-Pesis  (Lännen Pallo)  (1949),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</si>
</sst>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.28515625" customWidth="1"/>
    <col min="5" max="9" width="5.42578125" customWidth="1"/>
    <col min="10" max="10" width="7.57031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13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38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22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23</v>
      </c>
      <c r="AI2" s="22"/>
      <c r="AJ2" s="22"/>
      <c r="AK2" s="28"/>
      <c r="AL2" s="6"/>
      <c r="AM2" s="18" t="s">
        <v>22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2001</v>
      </c>
      <c r="Y4" s="12" t="s">
        <v>28</v>
      </c>
      <c r="Z4" s="1" t="s">
        <v>29</v>
      </c>
      <c r="AA4" s="12">
        <v>18</v>
      </c>
      <c r="AB4" s="12">
        <v>1</v>
      </c>
      <c r="AC4" s="12">
        <v>4</v>
      </c>
      <c r="AD4" s="12">
        <v>42</v>
      </c>
      <c r="AE4" s="12">
        <v>81</v>
      </c>
      <c r="AF4" s="66">
        <v>0.73629999999999995</v>
      </c>
      <c r="AG4" s="10">
        <v>110</v>
      </c>
      <c r="AH4" s="7"/>
      <c r="AI4" s="12" t="s">
        <v>30</v>
      </c>
      <c r="AJ4" s="7"/>
      <c r="AK4" s="7"/>
      <c r="AL4" s="10"/>
      <c r="AM4" s="12">
        <v>2</v>
      </c>
      <c r="AN4" s="12">
        <v>0</v>
      </c>
      <c r="AO4" s="12">
        <v>0</v>
      </c>
      <c r="AP4" s="12">
        <v>2</v>
      </c>
      <c r="AQ4" s="12">
        <v>7</v>
      </c>
      <c r="AR4" s="67">
        <v>0.35</v>
      </c>
      <c r="AS4" s="68">
        <v>20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/>
      <c r="Y5" s="12"/>
      <c r="Z5" s="1"/>
      <c r="AA5" s="12"/>
      <c r="AB5" s="12"/>
      <c r="AC5" s="12"/>
      <c r="AD5" s="12"/>
      <c r="AE5" s="12"/>
      <c r="AF5" s="66"/>
      <c r="AG5" s="10"/>
      <c r="AH5" s="7"/>
      <c r="AI5" s="12"/>
      <c r="AJ5" s="7"/>
      <c r="AK5" s="7"/>
      <c r="AL5" s="10"/>
      <c r="AM5" s="12"/>
      <c r="AN5" s="12"/>
      <c r="AO5" s="12"/>
      <c r="AP5" s="12"/>
      <c r="AQ5" s="12"/>
      <c r="AR5" s="67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0"/>
      <c r="W6" s="19"/>
      <c r="X6" s="12">
        <v>2003</v>
      </c>
      <c r="Y6" s="12" t="s">
        <v>31</v>
      </c>
      <c r="Z6" s="1" t="s">
        <v>32</v>
      </c>
      <c r="AA6" s="12">
        <v>18</v>
      </c>
      <c r="AB6" s="12">
        <v>1</v>
      </c>
      <c r="AC6" s="12">
        <v>9</v>
      </c>
      <c r="AD6" s="12">
        <v>27</v>
      </c>
      <c r="AE6" s="12">
        <v>97</v>
      </c>
      <c r="AF6" s="66">
        <v>0.7238</v>
      </c>
      <c r="AG6" s="10">
        <v>134</v>
      </c>
      <c r="AH6" s="7"/>
      <c r="AI6" s="7" t="s">
        <v>31</v>
      </c>
      <c r="AJ6" s="7"/>
      <c r="AK6" s="7" t="s">
        <v>33</v>
      </c>
      <c r="AL6" s="10"/>
      <c r="AM6" s="12">
        <v>2</v>
      </c>
      <c r="AN6" s="12">
        <v>0</v>
      </c>
      <c r="AO6" s="12">
        <v>0</v>
      </c>
      <c r="AP6" s="12">
        <v>0</v>
      </c>
      <c r="AQ6" s="12">
        <v>6</v>
      </c>
      <c r="AR6" s="67">
        <v>0.5</v>
      </c>
      <c r="AS6" s="68">
        <v>12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P7" s="10"/>
      <c r="Q7" s="12"/>
      <c r="R7" s="12"/>
      <c r="S7" s="13"/>
      <c r="T7" s="12"/>
      <c r="U7" s="12"/>
      <c r="V7" s="60"/>
      <c r="W7" s="19"/>
      <c r="X7" s="12"/>
      <c r="Y7" s="12"/>
      <c r="Z7" s="1"/>
      <c r="AA7" s="12"/>
      <c r="AB7" s="12"/>
      <c r="AC7" s="12"/>
      <c r="AD7" s="12"/>
      <c r="AE7" s="12"/>
      <c r="AF7" s="66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7"/>
      <c r="AS7" s="6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60"/>
      <c r="W8" s="19"/>
      <c r="X8" s="12">
        <v>2010</v>
      </c>
      <c r="Y8" s="12" t="s">
        <v>34</v>
      </c>
      <c r="Z8" s="1" t="s">
        <v>35</v>
      </c>
      <c r="AA8" s="12">
        <v>5</v>
      </c>
      <c r="AB8" s="12">
        <v>0</v>
      </c>
      <c r="AC8" s="12">
        <v>1</v>
      </c>
      <c r="AD8" s="12">
        <v>8</v>
      </c>
      <c r="AE8" s="12">
        <v>24</v>
      </c>
      <c r="AF8" s="66">
        <v>0.63149999999999995</v>
      </c>
      <c r="AG8" s="10">
        <v>38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7"/>
      <c r="AS8" s="6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60"/>
      <c r="W9" s="19"/>
      <c r="X9" s="12">
        <v>2011</v>
      </c>
      <c r="Y9" s="12" t="s">
        <v>36</v>
      </c>
      <c r="Z9" s="1" t="s">
        <v>35</v>
      </c>
      <c r="AA9" s="12">
        <v>6</v>
      </c>
      <c r="AB9" s="12">
        <v>0</v>
      </c>
      <c r="AC9" s="12">
        <v>0</v>
      </c>
      <c r="AD9" s="12">
        <v>11</v>
      </c>
      <c r="AE9" s="12">
        <v>20</v>
      </c>
      <c r="AF9" s="66">
        <v>0.51280000000000003</v>
      </c>
      <c r="AG9" s="10">
        <v>39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7"/>
      <c r="AS9" s="6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Q10" s="12"/>
      <c r="R10" s="12"/>
      <c r="S10" s="13"/>
      <c r="T10" s="12"/>
      <c r="U10" s="12"/>
      <c r="V10" s="60"/>
      <c r="W10" s="19"/>
      <c r="X10" s="12">
        <v>2012</v>
      </c>
      <c r="Y10" s="12" t="s">
        <v>36</v>
      </c>
      <c r="Z10" s="1" t="s">
        <v>37</v>
      </c>
      <c r="AA10" s="12">
        <v>16</v>
      </c>
      <c r="AB10" s="12">
        <v>1</v>
      </c>
      <c r="AC10" s="12">
        <v>5</v>
      </c>
      <c r="AD10" s="12">
        <v>26</v>
      </c>
      <c r="AE10" s="12">
        <v>84</v>
      </c>
      <c r="AF10" s="66">
        <v>0.69420000000000004</v>
      </c>
      <c r="AG10" s="10">
        <v>121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7"/>
      <c r="AS10" s="6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1"/>
      <c r="M11" s="7"/>
      <c r="N11" s="7"/>
      <c r="O11" s="7"/>
      <c r="Q11" s="12"/>
      <c r="R11" s="12"/>
      <c r="S11" s="13"/>
      <c r="T11" s="12"/>
      <c r="U11" s="12"/>
      <c r="V11" s="60"/>
      <c r="W11" s="19"/>
      <c r="X11" s="12">
        <v>2013</v>
      </c>
      <c r="Y11" s="12" t="s">
        <v>36</v>
      </c>
      <c r="Z11" s="1" t="s">
        <v>37</v>
      </c>
      <c r="AA11" s="12">
        <v>14</v>
      </c>
      <c r="AB11" s="12">
        <v>0</v>
      </c>
      <c r="AC11" s="12">
        <v>5</v>
      </c>
      <c r="AD11" s="12">
        <v>12</v>
      </c>
      <c r="AE11" s="12">
        <v>65</v>
      </c>
      <c r="AF11" s="66">
        <v>0.60740000000000005</v>
      </c>
      <c r="AG11" s="10">
        <v>107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7"/>
      <c r="AS11" s="6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1"/>
      <c r="M12" s="7"/>
      <c r="N12" s="7"/>
      <c r="O12" s="7"/>
      <c r="Q12" s="12"/>
      <c r="R12" s="12"/>
      <c r="S12" s="13"/>
      <c r="T12" s="12"/>
      <c r="U12" s="12"/>
      <c r="V12" s="60"/>
      <c r="W12" s="19"/>
      <c r="X12" s="12">
        <v>2014</v>
      </c>
      <c r="Y12" s="12" t="s">
        <v>31</v>
      </c>
      <c r="Z12" s="1" t="s">
        <v>37</v>
      </c>
      <c r="AA12" s="12">
        <v>16</v>
      </c>
      <c r="AB12" s="12">
        <v>1</v>
      </c>
      <c r="AC12" s="12">
        <v>5</v>
      </c>
      <c r="AD12" s="12">
        <v>24</v>
      </c>
      <c r="AE12" s="12">
        <v>78</v>
      </c>
      <c r="AF12" s="66">
        <v>0.66659999999999997</v>
      </c>
      <c r="AG12" s="10">
        <v>117</v>
      </c>
      <c r="AH12" s="7"/>
      <c r="AI12" s="7"/>
      <c r="AJ12" s="7"/>
      <c r="AK12" s="7"/>
      <c r="AL12" s="10"/>
      <c r="AM12" s="12">
        <v>2</v>
      </c>
      <c r="AN12" s="12">
        <v>0</v>
      </c>
      <c r="AO12" s="12">
        <v>0</v>
      </c>
      <c r="AP12" s="12">
        <v>0</v>
      </c>
      <c r="AQ12" s="12">
        <v>2</v>
      </c>
      <c r="AR12" s="67">
        <v>0.22220000000000001</v>
      </c>
      <c r="AS12" s="68">
        <v>9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1"/>
      <c r="M13" s="7"/>
      <c r="N13" s="7"/>
      <c r="O13" s="7"/>
      <c r="Q13" s="12"/>
      <c r="R13" s="12"/>
      <c r="S13" s="13"/>
      <c r="T13" s="12"/>
      <c r="U13" s="12"/>
      <c r="V13" s="60"/>
      <c r="W13" s="19"/>
      <c r="X13" s="12">
        <v>2015</v>
      </c>
      <c r="Y13" s="12" t="s">
        <v>36</v>
      </c>
      <c r="Z13" s="1" t="s">
        <v>37</v>
      </c>
      <c r="AA13" s="12">
        <v>15</v>
      </c>
      <c r="AB13" s="12">
        <v>0</v>
      </c>
      <c r="AC13" s="12">
        <v>1</v>
      </c>
      <c r="AD13" s="12">
        <v>17</v>
      </c>
      <c r="AE13" s="12">
        <v>44</v>
      </c>
      <c r="AF13" s="66">
        <v>0.64700000000000002</v>
      </c>
      <c r="AG13" s="10">
        <v>68</v>
      </c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7"/>
      <c r="AS13" s="68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1"/>
      <c r="M14" s="7"/>
      <c r="N14" s="7"/>
      <c r="O14" s="7"/>
      <c r="Q14" s="12"/>
      <c r="R14" s="12"/>
      <c r="S14" s="13"/>
      <c r="T14" s="12"/>
      <c r="U14" s="12"/>
      <c r="V14" s="60"/>
      <c r="W14" s="19"/>
      <c r="X14" s="12"/>
      <c r="Y14" s="12"/>
      <c r="Z14" s="1"/>
      <c r="AA14" s="12"/>
      <c r="AB14" s="12"/>
      <c r="AC14" s="12"/>
      <c r="AD14" s="12"/>
      <c r="AE14" s="12"/>
      <c r="AF14" s="66"/>
      <c r="AG14" s="10"/>
      <c r="AH14" s="7"/>
      <c r="AI14" s="7"/>
      <c r="AJ14" s="7"/>
      <c r="AK14" s="7"/>
      <c r="AL14" s="10"/>
      <c r="AM14" s="12"/>
      <c r="AN14" s="12"/>
      <c r="AO14" s="12"/>
      <c r="AP14" s="12"/>
      <c r="AQ14" s="12"/>
      <c r="AR14" s="67"/>
      <c r="AS14" s="6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1"/>
      <c r="M15" s="7"/>
      <c r="N15" s="7"/>
      <c r="O15" s="7"/>
      <c r="Q15" s="12"/>
      <c r="R15" s="12"/>
      <c r="S15" s="13"/>
      <c r="T15" s="12"/>
      <c r="U15" s="12"/>
      <c r="V15" s="60"/>
      <c r="W15" s="19"/>
      <c r="X15" s="12">
        <v>2017</v>
      </c>
      <c r="Y15" s="12" t="s">
        <v>34</v>
      </c>
      <c r="Z15" s="1" t="s">
        <v>37</v>
      </c>
      <c r="AA15" s="12">
        <v>2</v>
      </c>
      <c r="AB15" s="12">
        <v>0</v>
      </c>
      <c r="AC15" s="12">
        <v>3</v>
      </c>
      <c r="AD15" s="12">
        <v>4</v>
      </c>
      <c r="AE15" s="12">
        <v>13</v>
      </c>
      <c r="AF15" s="66">
        <v>0.8125</v>
      </c>
      <c r="AG15" s="10">
        <v>16</v>
      </c>
      <c r="AH15" s="7"/>
      <c r="AI15" s="7"/>
      <c r="AJ15" s="7"/>
      <c r="AK15" s="7"/>
      <c r="AL15" s="10"/>
      <c r="AM15" s="12"/>
      <c r="AN15" s="12"/>
      <c r="AO15" s="12"/>
      <c r="AP15" s="12"/>
      <c r="AQ15" s="12"/>
      <c r="AR15" s="67"/>
      <c r="AS15" s="68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62" t="s">
        <v>13</v>
      </c>
      <c r="C16" s="63"/>
      <c r="D16" s="64"/>
      <c r="E16" s="36">
        <f>SUM(E4:E15)</f>
        <v>0</v>
      </c>
      <c r="F16" s="36">
        <f>SUM(F4:F15)</f>
        <v>0</v>
      </c>
      <c r="G16" s="36">
        <f>SUM(G4:G15)</f>
        <v>0</v>
      </c>
      <c r="H16" s="36">
        <f>SUM(H4:H15)</f>
        <v>0</v>
      </c>
      <c r="I16" s="36">
        <f>SUM(I4:I15)</f>
        <v>0</v>
      </c>
      <c r="J16" s="37">
        <v>0</v>
      </c>
      <c r="K16" s="21">
        <f>SUM(K4:K15)</f>
        <v>0</v>
      </c>
      <c r="L16" s="18"/>
      <c r="M16" s="29"/>
      <c r="N16" s="42"/>
      <c r="O16" s="43"/>
      <c r="P16" s="10"/>
      <c r="Q16" s="36">
        <f>SUM(Q4:Q15)</f>
        <v>0</v>
      </c>
      <c r="R16" s="36">
        <f>SUM(R4:R15)</f>
        <v>0</v>
      </c>
      <c r="S16" s="36">
        <f>SUM(S4:S15)</f>
        <v>0</v>
      </c>
      <c r="T16" s="36">
        <f>SUM(T4:T15)</f>
        <v>0</v>
      </c>
      <c r="U16" s="36">
        <f>SUM(U4:U15)</f>
        <v>0</v>
      </c>
      <c r="V16" s="15">
        <v>0</v>
      </c>
      <c r="W16" s="21">
        <f>SUM(W4:W15)</f>
        <v>0</v>
      </c>
      <c r="X16" s="65" t="s">
        <v>13</v>
      </c>
      <c r="Y16" s="11"/>
      <c r="Z16" s="9"/>
      <c r="AA16" s="36">
        <f>SUM(AA4:AA15)</f>
        <v>110</v>
      </c>
      <c r="AB16" s="36">
        <f>SUM(AB4:AB15)</f>
        <v>4</v>
      </c>
      <c r="AC16" s="36">
        <f>SUM(AC4:AC15)</f>
        <v>33</v>
      </c>
      <c r="AD16" s="36">
        <f>SUM(AD4:AD15)</f>
        <v>171</v>
      </c>
      <c r="AE16" s="36">
        <f>SUM(AE4:AE15)</f>
        <v>506</v>
      </c>
      <c r="AF16" s="37">
        <f>PRODUCT(AE16/AG16)</f>
        <v>0.67466666666666664</v>
      </c>
      <c r="AG16" s="21">
        <f>SUM(AG4:AG15)</f>
        <v>750</v>
      </c>
      <c r="AH16" s="18"/>
      <c r="AI16" s="29"/>
      <c r="AJ16" s="42"/>
      <c r="AK16" s="43"/>
      <c r="AL16" s="10"/>
      <c r="AM16" s="36">
        <f>SUM(AM4:AM15)</f>
        <v>6</v>
      </c>
      <c r="AN16" s="36">
        <f>SUM(AN4:AN15)</f>
        <v>0</v>
      </c>
      <c r="AO16" s="36">
        <f>SUM(AO4:AO15)</f>
        <v>0</v>
      </c>
      <c r="AP16" s="36">
        <f>SUM(AP4:AP15)</f>
        <v>2</v>
      </c>
      <c r="AQ16" s="36">
        <f>SUM(AQ4:AQ15)</f>
        <v>15</v>
      </c>
      <c r="AR16" s="37">
        <f>PRODUCT(AQ16/AS16)</f>
        <v>0.36585365853658536</v>
      </c>
      <c r="AS16" s="39">
        <f>SUM(AS4:AS15)</f>
        <v>41</v>
      </c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38"/>
      <c r="K17" s="19"/>
      <c r="L17" s="10"/>
      <c r="M17" s="10"/>
      <c r="N17" s="10"/>
      <c r="O17" s="10"/>
      <c r="P17" s="16"/>
      <c r="Q17" s="16"/>
      <c r="R17" s="17"/>
      <c r="S17" s="16"/>
      <c r="T17" s="16"/>
      <c r="U17" s="10"/>
      <c r="V17" s="10"/>
      <c r="W17" s="19"/>
      <c r="X17" s="16"/>
      <c r="Y17" s="16"/>
      <c r="Z17" s="16"/>
      <c r="AA17" s="16"/>
      <c r="AB17" s="16"/>
      <c r="AC17" s="16"/>
      <c r="AD17" s="16"/>
      <c r="AE17" s="16"/>
      <c r="AF17" s="38"/>
      <c r="AG17" s="19"/>
      <c r="AH17" s="10"/>
      <c r="AI17" s="10"/>
      <c r="AJ17" s="10"/>
      <c r="AK17" s="10"/>
      <c r="AL17" s="16"/>
      <c r="AM17" s="16"/>
      <c r="AN17" s="17"/>
      <c r="AO17" s="16"/>
      <c r="AP17" s="16"/>
      <c r="AQ17" s="10"/>
      <c r="AR17" s="10"/>
      <c r="AS17" s="19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9" t="s">
        <v>16</v>
      </c>
      <c r="C18" s="50"/>
      <c r="D18" s="51"/>
      <c r="E18" s="9" t="s">
        <v>2</v>
      </c>
      <c r="F18" s="7" t="s">
        <v>6</v>
      </c>
      <c r="G18" s="9" t="s">
        <v>4</v>
      </c>
      <c r="H18" s="7" t="s">
        <v>5</v>
      </c>
      <c r="I18" s="7" t="s">
        <v>8</v>
      </c>
      <c r="J18" s="7" t="s">
        <v>9</v>
      </c>
      <c r="K18" s="10"/>
      <c r="L18" s="7" t="s">
        <v>17</v>
      </c>
      <c r="M18" s="7" t="s">
        <v>18</v>
      </c>
      <c r="N18" s="7" t="s">
        <v>26</v>
      </c>
      <c r="O18" s="7" t="s">
        <v>24</v>
      </c>
      <c r="Q18" s="17"/>
      <c r="R18" s="17" t="s">
        <v>10</v>
      </c>
      <c r="S18" s="17"/>
      <c r="T18" s="55" t="s">
        <v>39</v>
      </c>
      <c r="U18" s="10"/>
      <c r="V18" s="19"/>
      <c r="W18" s="19"/>
      <c r="X18" s="44"/>
      <c r="Y18" s="44"/>
      <c r="Z18" s="44"/>
      <c r="AA18" s="44"/>
      <c r="AB18" s="44"/>
      <c r="AC18" s="16"/>
      <c r="AD18" s="16"/>
      <c r="AE18" s="16"/>
      <c r="AF18" s="16"/>
      <c r="AG18" s="16"/>
      <c r="AH18" s="16"/>
      <c r="AI18" s="16"/>
      <c r="AJ18" s="16"/>
      <c r="AK18" s="16"/>
      <c r="AM18" s="19"/>
      <c r="AN18" s="44"/>
      <c r="AO18" s="44"/>
      <c r="AP18" s="44"/>
      <c r="AQ18" s="44"/>
      <c r="AR18" s="44"/>
      <c r="AS18" s="4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52" t="s">
        <v>15</v>
      </c>
      <c r="C19" s="3"/>
      <c r="D19" s="53"/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61">
        <v>0</v>
      </c>
      <c r="K19" s="16">
        <v>0</v>
      </c>
      <c r="L19" s="54">
        <v>0</v>
      </c>
      <c r="M19" s="54">
        <v>0</v>
      </c>
      <c r="N19" s="54">
        <v>0</v>
      </c>
      <c r="O19" s="54">
        <v>0</v>
      </c>
      <c r="Q19" s="17"/>
      <c r="R19" s="17"/>
      <c r="S19" s="17"/>
      <c r="T19" s="55" t="s">
        <v>19</v>
      </c>
      <c r="U19" s="16"/>
      <c r="V19" s="16"/>
      <c r="W19" s="16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7"/>
      <c r="AO19" s="17"/>
      <c r="AP19" s="17"/>
      <c r="AQ19" s="17"/>
      <c r="AR19" s="17"/>
      <c r="AS19" s="17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33" t="s">
        <v>11</v>
      </c>
      <c r="C20" s="34"/>
      <c r="D20" s="35"/>
      <c r="E20" s="48">
        <f>PRODUCT(E16+Q16)</f>
        <v>0</v>
      </c>
      <c r="F20" s="48">
        <f>PRODUCT(F16+R16)</f>
        <v>0</v>
      </c>
      <c r="G20" s="48">
        <f>PRODUCT(G16+S16)</f>
        <v>0</v>
      </c>
      <c r="H20" s="48">
        <f>PRODUCT(H16+T16)</f>
        <v>0</v>
      </c>
      <c r="I20" s="48">
        <f>PRODUCT(I16+U16)</f>
        <v>0</v>
      </c>
      <c r="J20" s="61">
        <v>0</v>
      </c>
      <c r="K20" s="16">
        <f>PRODUCT(K16+W16)</f>
        <v>0</v>
      </c>
      <c r="L20" s="54">
        <v>0</v>
      </c>
      <c r="M20" s="54">
        <v>0</v>
      </c>
      <c r="N20" s="54">
        <v>0</v>
      </c>
      <c r="O20" s="54">
        <v>0</v>
      </c>
      <c r="Q20" s="17"/>
      <c r="R20" s="17"/>
      <c r="S20" s="17"/>
      <c r="T20" s="55" t="s">
        <v>21</v>
      </c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20" t="s">
        <v>12</v>
      </c>
      <c r="C21" s="31"/>
      <c r="D21" s="30"/>
      <c r="E21" s="48">
        <f>PRODUCT(AA16+AM16)</f>
        <v>116</v>
      </c>
      <c r="F21" s="48">
        <f>PRODUCT(AB16+AN16)</f>
        <v>4</v>
      </c>
      <c r="G21" s="48">
        <f>PRODUCT(AC16+AO16)</f>
        <v>33</v>
      </c>
      <c r="H21" s="48">
        <f>PRODUCT(AD16+AP16)</f>
        <v>173</v>
      </c>
      <c r="I21" s="48">
        <f>PRODUCT(AE16+AQ16)</f>
        <v>521</v>
      </c>
      <c r="J21" s="61">
        <f>PRODUCT(I21/K21)</f>
        <v>0.65865992414664976</v>
      </c>
      <c r="K21" s="10">
        <f>PRODUCT(AG16+AS16)</f>
        <v>791</v>
      </c>
      <c r="L21" s="54">
        <f>PRODUCT((F21+G21)/E21)</f>
        <v>0.31896551724137934</v>
      </c>
      <c r="M21" s="54">
        <f>PRODUCT(H21/E21)</f>
        <v>1.4913793103448276</v>
      </c>
      <c r="N21" s="54">
        <f>PRODUCT((F21+G21+H21)/E21)</f>
        <v>1.8103448275862069</v>
      </c>
      <c r="O21" s="54">
        <f>PRODUCT(I21/E21)</f>
        <v>4.4913793103448274</v>
      </c>
      <c r="Q21" s="17"/>
      <c r="R21" s="17"/>
      <c r="S21" s="16"/>
      <c r="T21" s="55" t="s">
        <v>20</v>
      </c>
      <c r="U21" s="10"/>
      <c r="V21" s="10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0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45" t="s">
        <v>13</v>
      </c>
      <c r="C22" s="46"/>
      <c r="D22" s="47"/>
      <c r="E22" s="48">
        <f>SUM(E19:E21)</f>
        <v>116</v>
      </c>
      <c r="F22" s="48">
        <f t="shared" ref="F22:I22" si="0">SUM(F19:F21)</f>
        <v>4</v>
      </c>
      <c r="G22" s="48">
        <f t="shared" si="0"/>
        <v>33</v>
      </c>
      <c r="H22" s="48">
        <f t="shared" si="0"/>
        <v>173</v>
      </c>
      <c r="I22" s="48">
        <f t="shared" si="0"/>
        <v>521</v>
      </c>
      <c r="J22" s="61">
        <f>PRODUCT(I22/K22)</f>
        <v>0.65865992414664976</v>
      </c>
      <c r="K22" s="16">
        <f>SUM(K19:K21)</f>
        <v>791</v>
      </c>
      <c r="L22" s="54">
        <f>PRODUCT((F22+G22)/E22)</f>
        <v>0.31896551724137934</v>
      </c>
      <c r="M22" s="54">
        <f>PRODUCT(H22/E22)</f>
        <v>1.4913793103448276</v>
      </c>
      <c r="N22" s="54">
        <f>PRODUCT((F22+G22+H22)/E22)</f>
        <v>1.8103448275862069</v>
      </c>
      <c r="O22" s="54">
        <f>PRODUCT(I22/E22)</f>
        <v>4.4913793103448274</v>
      </c>
      <c r="Q22" s="10"/>
      <c r="R22" s="10"/>
      <c r="S22" s="10"/>
      <c r="T22" s="55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0"/>
      <c r="F23" s="10"/>
      <c r="G23" s="10"/>
      <c r="H23" s="10"/>
      <c r="I23" s="10"/>
      <c r="J23" s="16"/>
      <c r="K23" s="16"/>
      <c r="L23" s="10"/>
      <c r="M23" s="10"/>
      <c r="N23" s="10"/>
      <c r="O23" s="10"/>
      <c r="P23" s="16"/>
      <c r="Q23" s="16"/>
      <c r="R23" s="16"/>
      <c r="S23" s="16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16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16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16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5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5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55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55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5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55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55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5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5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55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5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55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55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  <c r="AI160" s="55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/>
      <c r="AI161" s="55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55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55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  <c r="AI164" s="55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  <c r="AI165" s="55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55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5"/>
      <c r="AI167" s="55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5"/>
      <c r="AI168" s="55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55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  <c r="AI170" s="55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5"/>
      <c r="AI171" s="55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  <c r="AH172" s="55"/>
      <c r="AI172" s="55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  <c r="AH173" s="55"/>
      <c r="AI173" s="55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5"/>
      <c r="AI174" s="55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  <c r="AI175" s="55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  <c r="AI176" s="55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5"/>
      <c r="AI177" s="55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55"/>
      <c r="AH178" s="55"/>
      <c r="AI178" s="55"/>
      <c r="AJ178" s="16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55"/>
      <c r="AH179" s="55"/>
      <c r="AI179" s="55"/>
      <c r="AJ179" s="16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  <c r="AG180" s="55"/>
      <c r="AH180" s="55"/>
      <c r="AI180" s="55"/>
      <c r="AJ180" s="16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5"/>
      <c r="AI181" s="55"/>
      <c r="AJ181" s="16"/>
      <c r="AK181" s="16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  <c r="AH182" s="55"/>
      <c r="AI182" s="55"/>
      <c r="AJ182" s="16"/>
      <c r="AK182" s="16"/>
      <c r="AL182" s="10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5"/>
      <c r="AI183" s="55"/>
      <c r="AJ183" s="16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  <c r="AG184" s="55"/>
      <c r="AH184" s="55"/>
      <c r="AI184" s="55"/>
      <c r="AJ184" s="16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55"/>
      <c r="AH185" s="55"/>
      <c r="AI185" s="55"/>
      <c r="AJ185" s="16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5"/>
      <c r="AG186" s="55"/>
      <c r="AH186" s="55"/>
      <c r="AI186" s="55"/>
      <c r="AJ186" s="16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5"/>
      <c r="AG187" s="55"/>
      <c r="AH187" s="55"/>
      <c r="AI187" s="55"/>
      <c r="AJ187" s="10"/>
      <c r="AK187" s="10"/>
      <c r="AL187" s="10"/>
    </row>
    <row r="188" spans="1:57" x14ac:dyDescent="0.25"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5"/>
      <c r="AG188" s="55"/>
      <c r="AH188" s="55"/>
      <c r="AI188" s="55"/>
    </row>
    <row r="189" spans="1:57" x14ac:dyDescent="0.25"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5"/>
      <c r="AG189" s="55"/>
      <c r="AH189" s="55"/>
      <c r="AI189" s="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2018-09-22T05:28:57Z</dcterms:modified>
</cp:coreProperties>
</file>