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R8" i="5"/>
  <c r="AQ8" i="5" l="1"/>
  <c r="AP8" i="5"/>
  <c r="AO8" i="5"/>
  <c r="AN8" i="5"/>
  <c r="AM8" i="5"/>
  <c r="AG8" i="5"/>
  <c r="AE8" i="5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I13" i="5" l="1"/>
  <c r="H12" i="5"/>
  <c r="E12" i="5"/>
  <c r="G13" i="5"/>
  <c r="G14" i="5" s="1"/>
  <c r="E13" i="5"/>
  <c r="O13" i="5" s="1"/>
  <c r="K13" i="5"/>
  <c r="K14" i="5" s="1"/>
  <c r="F13" i="5"/>
  <c r="H13" i="5"/>
  <c r="H14" i="5" s="1"/>
  <c r="I12" i="5"/>
  <c r="AF8" i="5"/>
  <c r="F14" i="5" l="1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<sst xmlns="http://schemas.openxmlformats.org/spreadsheetml/2006/main" count="75" uniqueCount="31">
  <si>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</si>
  <si>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</si>
  <si>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</si>
  <si>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</si>
  <si>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</si>
  <si>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</si>
  <si>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</si>
  <si>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</si>
  <si>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</si>
  <si>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</si>
  <si>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</si>
  <si>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</si>
  <si>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</si>
  <si>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</si>
  <si>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</si>
  <si>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</si>
  <si>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</si>
  <si>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</si>
  <si>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</si>
  <si>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</si>
  <si>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</si>
  <si>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</si>
  <si>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</si>
  <si>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</si>
  <si>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Niklas Hägg</t>
  </si>
  <si>
    <t>6.</t>
  </si>
  <si>
    <t>KeKi  2</t>
  </si>
  <si>
    <t>5.</t>
  </si>
  <si>
    <t>13.10.2000   Kempele</t>
  </si>
  <si>
    <t>KeKi = Kempeleen Kiri  (1915),  kasvattajaseura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</si>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</sst>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2017</v>
      </c>
      <c r="Y4" s="12" t="s">
        <v>25</v>
      </c>
      <c r="Z4" s="1" t="s">
        <v>26</v>
      </c>
      <c r="AA4" s="12">
        <v>3</v>
      </c>
      <c r="AB4" s="12">
        <v>0</v>
      </c>
      <c r="AC4" s="12">
        <v>0</v>
      </c>
      <c r="AD4" s="12">
        <v>0</v>
      </c>
      <c r="AE4" s="12">
        <v>0</v>
      </c>
      <c r="AF4" s="66">
        <v>0</v>
      </c>
      <c r="AG4" s="10">
        <v>8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2018</v>
      </c>
      <c r="Y5" s="12" t="s">
        <v>27</v>
      </c>
      <c r="Z5" s="1" t="s">
        <v>26</v>
      </c>
      <c r="AA5" s="12">
        <v>11</v>
      </c>
      <c r="AB5" s="12">
        <v>1</v>
      </c>
      <c r="AC5" s="12">
        <v>14</v>
      </c>
      <c r="AD5" s="12">
        <v>5</v>
      </c>
      <c r="AE5" s="12">
        <v>36</v>
      </c>
      <c r="AF5" s="66">
        <v>0.55379999999999996</v>
      </c>
      <c r="AG5" s="10">
        <v>65</v>
      </c>
      <c r="AH5" s="7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0"/>
      <c r="W6" s="19"/>
      <c r="X6" s="12">
        <v>2019</v>
      </c>
      <c r="Y6" s="12" t="s">
        <v>27</v>
      </c>
      <c r="Z6" s="1" t="s">
        <v>26</v>
      </c>
      <c r="AA6" s="12">
        <v>9</v>
      </c>
      <c r="AB6" s="12">
        <v>0</v>
      </c>
      <c r="AC6" s="12">
        <v>8</v>
      </c>
      <c r="AD6" s="12">
        <v>4</v>
      </c>
      <c r="AE6" s="12">
        <v>36</v>
      </c>
      <c r="AF6" s="66">
        <v>0.63149999999999995</v>
      </c>
      <c r="AG6" s="19">
        <v>57</v>
      </c>
      <c r="AH6" s="7"/>
      <c r="AI6" s="7"/>
      <c r="AJ6" s="7"/>
      <c r="AK6" s="7"/>
      <c r="AL6" s="10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P7" s="10"/>
      <c r="Q7" s="12"/>
      <c r="R7" s="12"/>
      <c r="S7" s="13"/>
      <c r="T7" s="12"/>
      <c r="U7" s="12"/>
      <c r="V7" s="13"/>
      <c r="W7" s="19"/>
      <c r="X7" s="12">
        <v>2020</v>
      </c>
      <c r="Y7" s="12" t="s">
        <v>30</v>
      </c>
      <c r="Z7" s="1" t="s">
        <v>26</v>
      </c>
      <c r="AA7" s="12">
        <v>8</v>
      </c>
      <c r="AB7" s="12">
        <v>0</v>
      </c>
      <c r="AC7" s="12">
        <v>7</v>
      </c>
      <c r="AD7" s="12">
        <v>4</v>
      </c>
      <c r="AE7" s="12">
        <v>28</v>
      </c>
      <c r="AF7" s="32">
        <v>0.71789999999999998</v>
      </c>
      <c r="AG7" s="19">
        <v>39</v>
      </c>
      <c r="AH7" s="41"/>
      <c r="AI7" s="7"/>
      <c r="AJ7" s="7"/>
      <c r="AK7" s="7"/>
      <c r="AL7" s="67"/>
      <c r="AM7" s="12">
        <v>3</v>
      </c>
      <c r="AN7" s="12">
        <v>1</v>
      </c>
      <c r="AO7" s="13">
        <v>6</v>
      </c>
      <c r="AP7" s="12">
        <v>2</v>
      </c>
      <c r="AQ7" s="12">
        <v>13</v>
      </c>
      <c r="AR7" s="68">
        <v>0.5</v>
      </c>
      <c r="AS7" s="19">
        <v>26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2" t="s">
        <v>13</v>
      </c>
      <c r="C8" s="63"/>
      <c r="D8" s="64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2"/>
      <c r="O8" s="43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5" t="s">
        <v>13</v>
      </c>
      <c r="Y8" s="11"/>
      <c r="Z8" s="9"/>
      <c r="AA8" s="36">
        <f>SUM(AA4:AA7)</f>
        <v>31</v>
      </c>
      <c r="AB8" s="36">
        <f>SUM(AB4:AB7)</f>
        <v>1</v>
      </c>
      <c r="AC8" s="36">
        <f>SUM(AC4:AC7)</f>
        <v>29</v>
      </c>
      <c r="AD8" s="36">
        <f>SUM(AD4:AD7)</f>
        <v>13</v>
      </c>
      <c r="AE8" s="36">
        <f>SUM(AE4:AE7)</f>
        <v>100</v>
      </c>
      <c r="AF8" s="37">
        <f>PRODUCT(AE8/AG8)</f>
        <v>0.59171597633136097</v>
      </c>
      <c r="AG8" s="21">
        <f>SUM(AG4:AG7)</f>
        <v>169</v>
      </c>
      <c r="AH8" s="18"/>
      <c r="AI8" s="29"/>
      <c r="AJ8" s="42"/>
      <c r="AK8" s="43"/>
      <c r="AL8" s="10"/>
      <c r="AM8" s="36">
        <f>SUM(AM4:AM7)</f>
        <v>3</v>
      </c>
      <c r="AN8" s="36">
        <f>SUM(AN4:AN7)</f>
        <v>1</v>
      </c>
      <c r="AO8" s="36">
        <f>SUM(AO4:AO7)</f>
        <v>6</v>
      </c>
      <c r="AP8" s="36">
        <f>SUM(AP4:AP7)</f>
        <v>2</v>
      </c>
      <c r="AQ8" s="36">
        <f>SUM(AQ4:AQ7)</f>
        <v>13</v>
      </c>
      <c r="AR8" s="15">
        <f>PRODUCT(AQ8/AS8)</f>
        <v>0.5</v>
      </c>
      <c r="AS8" s="39">
        <f>SUM(AS4:AS7)</f>
        <v>26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16</v>
      </c>
      <c r="C10" s="50"/>
      <c r="D10" s="51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5" t="s">
        <v>29</v>
      </c>
      <c r="U10" s="10"/>
      <c r="V10" s="19"/>
      <c r="W10" s="19"/>
      <c r="X10" s="44"/>
      <c r="Y10" s="44"/>
      <c r="Z10" s="44"/>
      <c r="AA10" s="44"/>
      <c r="AB10" s="44"/>
      <c r="AC10" s="16"/>
      <c r="AD10" s="16"/>
      <c r="AE10" s="16"/>
      <c r="AF10" s="16"/>
      <c r="AG10" s="16"/>
      <c r="AH10" s="16"/>
      <c r="AI10" s="16"/>
      <c r="AJ10" s="16"/>
      <c r="AK10" s="16"/>
      <c r="AM10" s="19"/>
      <c r="AN10" s="44"/>
      <c r="AO10" s="44"/>
      <c r="AP10" s="44"/>
      <c r="AQ10" s="44"/>
      <c r="AR10" s="44"/>
      <c r="AS10" s="4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2" t="s">
        <v>15</v>
      </c>
      <c r="C11" s="3"/>
      <c r="D11" s="53"/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61">
        <v>0</v>
      </c>
      <c r="K11" s="16"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8">
        <f>PRODUCT(E8+Q8)</f>
        <v>0</v>
      </c>
      <c r="F12" s="48">
        <f>PRODUCT(F8+R8)</f>
        <v>0</v>
      </c>
      <c r="G12" s="48">
        <f>PRODUCT(G8+S8)</f>
        <v>0</v>
      </c>
      <c r="H12" s="48">
        <f>PRODUCT(H8+T8)</f>
        <v>0</v>
      </c>
      <c r="I12" s="48">
        <f>PRODUCT(I8+U8)</f>
        <v>0</v>
      </c>
      <c r="J12" s="61">
        <v>0</v>
      </c>
      <c r="K12" s="16">
        <f>PRODUCT(K8+W8)</f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8">
        <f>PRODUCT(AA8+AM8)</f>
        <v>34</v>
      </c>
      <c r="F13" s="48">
        <f>PRODUCT(AB8+AN8)</f>
        <v>2</v>
      </c>
      <c r="G13" s="48">
        <f>PRODUCT(AC8+AO8)</f>
        <v>35</v>
      </c>
      <c r="H13" s="48">
        <f>PRODUCT(AD8+AP8)</f>
        <v>15</v>
      </c>
      <c r="I13" s="48">
        <f>PRODUCT(AE8+AQ8)</f>
        <v>113</v>
      </c>
      <c r="J13" s="61">
        <f>PRODUCT(I13/K13)</f>
        <v>0.57948717948717954</v>
      </c>
      <c r="K13" s="10">
        <f>PRODUCT(AG8+AS8)</f>
        <v>195</v>
      </c>
      <c r="L13" s="54">
        <f>PRODUCT((F13+G13)/E13)</f>
        <v>1.088235294117647</v>
      </c>
      <c r="M13" s="54">
        <f>PRODUCT(H13/E13)</f>
        <v>0.44117647058823528</v>
      </c>
      <c r="N13" s="54">
        <f>PRODUCT((F13+G13+H13)/E13)</f>
        <v>1.5294117647058822</v>
      </c>
      <c r="O13" s="54">
        <f>PRODUCT(I13/E13)</f>
        <v>3.3235294117647061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5" t="s">
        <v>13</v>
      </c>
      <c r="C14" s="46"/>
      <c r="D14" s="47"/>
      <c r="E14" s="48">
        <f>SUM(E11:E13)</f>
        <v>34</v>
      </c>
      <c r="F14" s="48">
        <f t="shared" ref="F14:I14" si="0">SUM(F11:F13)</f>
        <v>2</v>
      </c>
      <c r="G14" s="48">
        <f t="shared" si="0"/>
        <v>35</v>
      </c>
      <c r="H14" s="48">
        <f t="shared" si="0"/>
        <v>15</v>
      </c>
      <c r="I14" s="48">
        <f t="shared" si="0"/>
        <v>113</v>
      </c>
      <c r="J14" s="61">
        <f>PRODUCT(I14/K14)</f>
        <v>0.57948717948717954</v>
      </c>
      <c r="K14" s="16">
        <f>SUM(K11:K13)</f>
        <v>195</v>
      </c>
      <c r="L14" s="54">
        <f>PRODUCT((F14+G14)/E14)</f>
        <v>1.088235294117647</v>
      </c>
      <c r="M14" s="54">
        <f>PRODUCT(H14/E14)</f>
        <v>0.44117647058823528</v>
      </c>
      <c r="N14" s="54">
        <f>PRODUCT((F14+G14+H14)/E14)</f>
        <v>1.5294117647058822</v>
      </c>
      <c r="O14" s="54">
        <f>PRODUCT(I14/E14)</f>
        <v>3.3235294117647061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0"/>
      <c r="AI179" s="10"/>
      <c r="AJ179" s="10"/>
      <c r="AK179" s="10"/>
      <c r="AL179" s="10"/>
    </row>
  </sheetData>
  <sortState ref="X6:AS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2020-09-04T11:04:40Z</dcterms:modified>
</cp:coreProperties>
</file>